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685" windowHeight="7995" activeTab="0"/>
  </bookViews>
  <sheets>
    <sheet name="in vitro" sheetId="1" r:id="rId1"/>
    <sheet name="дз1" sheetId="2" r:id="rId2"/>
    <sheet name="дз2" sheetId="3" r:id="rId3"/>
    <sheet name="дз4" sheetId="4" r:id="rId4"/>
    <sheet name="дз5" sheetId="5" r:id="rId5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<sst xmlns="http://schemas.openxmlformats.org/spreadsheetml/2006/main" count="479" uniqueCount="130">
  <si>
    <t>Фамилия</t>
  </si>
  <si>
    <t>Имя</t>
  </si>
  <si>
    <t>Отчество</t>
  </si>
  <si>
    <t>Класс</t>
  </si>
  <si>
    <t>Зачётный</t>
  </si>
  <si>
    <t>Абдуллаева</t>
  </si>
  <si>
    <t>Эльнара</t>
  </si>
  <si>
    <t>Алиевна</t>
  </si>
  <si>
    <t>Алекбарова</t>
  </si>
  <si>
    <t>Анна</t>
  </si>
  <si>
    <t>Рафаиловна</t>
  </si>
  <si>
    <t>Бисиркин</t>
  </si>
  <si>
    <t>Сергей</t>
  </si>
  <si>
    <t>Сергеевич</t>
  </si>
  <si>
    <t>Гавриленко</t>
  </si>
  <si>
    <t>Виктория</t>
  </si>
  <si>
    <t>Анатольевна</t>
  </si>
  <si>
    <t>Гржебина</t>
  </si>
  <si>
    <t>Ксения</t>
  </si>
  <si>
    <t>Михайловна</t>
  </si>
  <si>
    <t>Гусева</t>
  </si>
  <si>
    <t>Светлана</t>
  </si>
  <si>
    <t>Александровна</t>
  </si>
  <si>
    <t>Камалов</t>
  </si>
  <si>
    <t>Михаил</t>
  </si>
  <si>
    <t>Михайлович</t>
  </si>
  <si>
    <t>Ким</t>
  </si>
  <si>
    <t>Ольга</t>
  </si>
  <si>
    <t>Владимировна</t>
  </si>
  <si>
    <t>Коротков</t>
  </si>
  <si>
    <t>Роман</t>
  </si>
  <si>
    <t>Павлович</t>
  </si>
  <si>
    <t>Коршак</t>
  </si>
  <si>
    <t>Агата</t>
  </si>
  <si>
    <t>Андреевна</t>
  </si>
  <si>
    <t>Кравченко</t>
  </si>
  <si>
    <t>Вадимович</t>
  </si>
  <si>
    <t>Лисица</t>
  </si>
  <si>
    <t>Алена</t>
  </si>
  <si>
    <t>Сергеевна</t>
  </si>
  <si>
    <t>Москалева</t>
  </si>
  <si>
    <t>Александра</t>
  </si>
  <si>
    <t>Никифоров</t>
  </si>
  <si>
    <t>Владислав</t>
  </si>
  <si>
    <t>Валентинович</t>
  </si>
  <si>
    <t>Окунева</t>
  </si>
  <si>
    <t>Русу</t>
  </si>
  <si>
    <t>Маргарита</t>
  </si>
  <si>
    <t>Олеговна</t>
  </si>
  <si>
    <t>Савкин</t>
  </si>
  <si>
    <t>Александр</t>
  </si>
  <si>
    <t>Эльмирович</t>
  </si>
  <si>
    <t>Семенюк</t>
  </si>
  <si>
    <t>Павел</t>
  </si>
  <si>
    <t>Игоревич</t>
  </si>
  <si>
    <t>Смирнова</t>
  </si>
  <si>
    <t>Валентина</t>
  </si>
  <si>
    <t>Смотров</t>
  </si>
  <si>
    <t>Дмитриевич</t>
  </si>
  <si>
    <t>Таймасова</t>
  </si>
  <si>
    <t>Екатерина</t>
  </si>
  <si>
    <t>Руслановна</t>
  </si>
  <si>
    <t>Чубукова</t>
  </si>
  <si>
    <t>Мария</t>
  </si>
  <si>
    <t>Борисова</t>
  </si>
  <si>
    <t>Полина</t>
  </si>
  <si>
    <t>Иванова</t>
  </si>
  <si>
    <t>Николаевна</t>
  </si>
  <si>
    <t>Юдина</t>
  </si>
  <si>
    <t>Дарья</t>
  </si>
  <si>
    <t xml:space="preserve">Дмитриевна </t>
  </si>
  <si>
    <t>Новожилов</t>
  </si>
  <si>
    <t>Гартман</t>
  </si>
  <si>
    <t>Митюшников</t>
  </si>
  <si>
    <t>Иван</t>
  </si>
  <si>
    <t>Кречитов</t>
  </si>
  <si>
    <t>Артур</t>
  </si>
  <si>
    <t>Владимирович</t>
  </si>
  <si>
    <t>Шевченко</t>
  </si>
  <si>
    <t>Эдуардовна</t>
  </si>
  <si>
    <t>Хохряков</t>
  </si>
  <si>
    <t>Вячеслав</t>
  </si>
  <si>
    <t>Альбертович</t>
  </si>
  <si>
    <t>Зубкова</t>
  </si>
  <si>
    <t>Денисовна</t>
  </si>
  <si>
    <t>Юдаков</t>
  </si>
  <si>
    <t>Максим</t>
  </si>
  <si>
    <t>Олегович</t>
  </si>
  <si>
    <t>Авакян</t>
  </si>
  <si>
    <t>Самвел</t>
  </si>
  <si>
    <t>Арменович</t>
  </si>
  <si>
    <t>Кузнецова</t>
  </si>
  <si>
    <t>Павлов</t>
  </si>
  <si>
    <t>Александрович</t>
  </si>
  <si>
    <t>Крайнова</t>
  </si>
  <si>
    <t>Шабанова</t>
  </si>
  <si>
    <t>Игоревна</t>
  </si>
  <si>
    <t>Евгения</t>
  </si>
  <si>
    <t>Дз1</t>
  </si>
  <si>
    <t>сумма</t>
  </si>
  <si>
    <t>1 семестр:</t>
  </si>
  <si>
    <t>• 20% - эссе </t>
  </si>
  <si>
    <t>• 25% - домашние задания</t>
  </si>
  <si>
    <t>• 10% - мини-тесты </t>
  </si>
  <si>
    <t>• 15% - активность на занятиях</t>
  </si>
  <si>
    <t>• 30% - финальный экзамен</t>
  </si>
  <si>
    <t xml:space="preserve">процент </t>
  </si>
  <si>
    <t>Ср1</t>
  </si>
  <si>
    <t>Ср2</t>
  </si>
  <si>
    <t>Ср3</t>
  </si>
  <si>
    <t>Комиссаров</t>
  </si>
  <si>
    <t xml:space="preserve">Комиссаров </t>
  </si>
  <si>
    <t>Дз2</t>
  </si>
  <si>
    <t>Ср4</t>
  </si>
  <si>
    <t>Дз3</t>
  </si>
  <si>
    <t>Ср8</t>
  </si>
  <si>
    <t>Дз7</t>
  </si>
  <si>
    <t>Ср7</t>
  </si>
  <si>
    <t>Дз6</t>
  </si>
  <si>
    <t>Прохорина</t>
  </si>
  <si>
    <t>Юлия</t>
  </si>
  <si>
    <t>Дз4</t>
  </si>
  <si>
    <t>Ср5 (игры)</t>
  </si>
  <si>
    <t>дз5</t>
  </si>
  <si>
    <t>ср6</t>
  </si>
  <si>
    <t>Эссе</t>
  </si>
  <si>
    <t>Сумма дз</t>
  </si>
  <si>
    <t>Сумма ср</t>
  </si>
  <si>
    <t>Присутствие</t>
  </si>
  <si>
    <t>Экзамен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</si>
</sst>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/>
      <right style="thin">
        <color indexed="22"/>
      </right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>
        <color indexed="8"/>
      </left>
      <right style="thin">
        <color indexed="8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1" fillId="33" borderId="10" xfId="53" applyFont="1" applyFill="1" applyBorder="1" applyAlignment="1">
      <alignment horizontal="center"/>
      <protection/>
    </xf>
    <xf numFmtId="0" fontId="1" fillId="0" borderId="11" xfId="53" applyFont="1" applyFill="1" applyBorder="1" applyAlignment="1">
      <alignment wrapText="1"/>
      <protection/>
    </xf>
    <xf numFmtId="0" fontId="1" fillId="0" borderId="11" xfId="53" applyFont="1" applyFill="1" applyBorder="1" applyAlignment="1">
      <alignment horizontal="right" wrapText="1"/>
      <protection/>
    </xf>
    <xf numFmtId="0" fontId="1" fillId="0" borderId="12" xfId="53" applyFont="1" applyFill="1" applyBorder="1" applyAlignment="1">
      <alignment wrapText="1"/>
      <protection/>
    </xf>
    <xf numFmtId="0" fontId="1" fillId="0" borderId="12" xfId="53" applyFont="1" applyFill="1" applyBorder="1" applyAlignment="1">
      <alignment horizontal="right" wrapText="1"/>
      <protection/>
    </xf>
    <xf numFmtId="0" fontId="1" fillId="0" borderId="13" xfId="53" applyFont="1" applyFill="1" applyBorder="1" applyAlignment="1">
      <alignment horizontal="right" wrapText="1"/>
      <protection/>
    </xf>
    <xf numFmtId="0" fontId="1" fillId="0" borderId="0" xfId="53" applyFont="1" applyFill="1" applyBorder="1" applyAlignment="1">
      <alignment horizontal="right" wrapText="1"/>
      <protection/>
    </xf>
    <xf numFmtId="0" fontId="0" fillId="0" borderId="11" xfId="0" applyBorder="1" applyAlignment="1">
      <alignment/>
    </xf>
    <xf numFmtId="10" fontId="0" fillId="0" borderId="0" xfId="0" applyNumberFormat="1" applyAlignment="1">
      <alignment/>
    </xf>
    <xf numFmtId="0" fontId="39" fillId="0" borderId="14" xfId="0" applyFont="1" applyBorder="1" applyAlignment="1">
      <alignment/>
    </xf>
    <xf numFmtId="0" fontId="0" fillId="0" borderId="15" xfId="0" applyBorder="1" applyAlignment="1">
      <alignment/>
    </xf>
    <xf numFmtId="0" fontId="39" fillId="0" borderId="16" xfId="0" applyFont="1" applyBorder="1" applyAlignment="1">
      <alignment/>
    </xf>
    <xf numFmtId="0" fontId="0" fillId="0" borderId="17" xfId="0" applyBorder="1" applyAlignment="1">
      <alignment/>
    </xf>
    <xf numFmtId="0" fontId="39" fillId="0" borderId="18" xfId="0" applyFont="1" applyBorder="1" applyAlignment="1">
      <alignment/>
    </xf>
    <xf numFmtId="0" fontId="0" fillId="0" borderId="19" xfId="0" applyBorder="1" applyAlignment="1">
      <alignment/>
    </xf>
    <xf numFmtId="0" fontId="1" fillId="0" borderId="0" xfId="53" applyFont="1" applyFill="1" applyBorder="1" applyAlignment="1">
      <alignment wrapText="1"/>
      <protection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14" borderId="0" xfId="0" applyFill="1" applyAlignment="1">
      <alignment/>
    </xf>
    <xf numFmtId="0" fontId="1" fillId="34" borderId="10" xfId="53" applyFont="1" applyFill="1" applyBorder="1" applyAlignment="1">
      <alignment horizontal="center"/>
      <protection/>
    </xf>
    <xf numFmtId="16" fontId="1" fillId="14" borderId="20" xfId="53" applyNumberFormat="1" applyFont="1" applyFill="1" applyBorder="1" applyAlignment="1">
      <alignment horizontal="center"/>
      <protection/>
    </xf>
    <xf numFmtId="0" fontId="1" fillId="14" borderId="20" xfId="53" applyFont="1" applyFill="1" applyBorder="1" applyAlignment="1">
      <alignment horizontal="center"/>
      <protection/>
    </xf>
    <xf numFmtId="0" fontId="1" fillId="14" borderId="20" xfId="53" applyFont="1" applyFill="1" applyBorder="1" applyAlignment="1">
      <alignment horizontal="center"/>
      <protection/>
    </xf>
    <xf numFmtId="0" fontId="1" fillId="14" borderId="20" xfId="53" applyFont="1" applyFill="1" applyBorder="1" applyAlignment="1">
      <alignment horizontal="center"/>
      <protection/>
    </xf>
    <xf numFmtId="16" fontId="1" fillId="14" borderId="20" xfId="53" applyNumberFormat="1" applyFont="1" applyFill="1" applyBorder="1" applyAlignment="1">
      <alignment horizontal="center"/>
      <protection/>
    </xf>
    <xf numFmtId="16" fontId="1" fillId="14" borderId="20" xfId="53" applyNumberFormat="1" applyFont="1" applyFill="1" applyBorder="1" applyAlignment="1">
      <alignment horizontal="center"/>
      <protection/>
    </xf>
    <xf numFmtId="0" fontId="1" fillId="34" borderId="20" xfId="53" applyFont="1" applyFill="1" applyBorder="1" applyAlignment="1">
      <alignment horizontal="center"/>
      <protection/>
    </xf>
    <xf numFmtId="0" fontId="1" fillId="34" borderId="20" xfId="53" applyFont="1" applyFill="1" applyBorder="1" applyAlignment="1">
      <alignment horizontal="center"/>
      <protection/>
    </xf>
    <xf numFmtId="2" fontId="0" fillId="0" borderId="0" xfId="0" applyNumberForma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8"/>
  <sheetViews>
    <sheetView tabSelected="1" zoomScalePageLayoutView="0" workbookViewId="0" topLeftCell="A1">
      <pane xSplit="6" topLeftCell="G1" activePane="topRight" state="frozen"/>
      <selection pane="topLeft" activeCell="A1" sqref="A1"/>
      <selection pane="topRight" activeCell="A1" sqref="A1"/>
    </sheetView>
  </sheetViews>
  <sheetFormatPr defaultColWidth="20.7109375" defaultRowHeight="13.5" customHeight="1"/>
  <cols>
    <col min="1" max="1" width="4.00390625" style="0" customWidth="1"/>
    <col min="2" max="2" width="15.57421875" style="0" customWidth="1"/>
    <col min="3" max="3" width="12.28125" style="0" customWidth="1"/>
    <col min="4" max="4" width="10.28125" style="0" hidden="1" customWidth="1"/>
    <col min="5" max="5" width="9.140625" style="0" hidden="1" customWidth="1"/>
    <col min="6" max="6" width="12.7109375" style="0" hidden="1" customWidth="1"/>
    <col min="7" max="7" width="7.00390625" style="0" customWidth="1"/>
    <col min="8" max="8" width="7.8515625" style="0" customWidth="1"/>
    <col min="9" max="9" width="7.7109375" style="0" customWidth="1"/>
    <col min="10" max="11" width="7.140625" style="0" customWidth="1"/>
    <col min="12" max="20" width="7.00390625" style="0" customWidth="1"/>
    <col min="21" max="21" width="10.421875" style="0" customWidth="1"/>
    <col min="22" max="30" width="7.00390625" style="0" customWidth="1"/>
    <col min="31" max="31" width="11.7109375" style="0" customWidth="1"/>
    <col min="32" max="32" width="14.28125" style="0" customWidth="1"/>
    <col min="33" max="34" width="12.7109375" style="0" customWidth="1"/>
    <col min="35" max="35" width="17.140625" style="0" customWidth="1"/>
    <col min="36" max="36" width="9.28125" style="0" customWidth="1"/>
    <col min="37" max="37" width="12.00390625" style="0" customWidth="1"/>
  </cols>
  <sheetData>
    <row r="1" spans="7:37" ht="13.5" customHeight="1">
      <c r="G1">
        <v>1</v>
      </c>
      <c r="H1">
        <v>1</v>
      </c>
      <c r="I1">
        <v>10</v>
      </c>
      <c r="J1">
        <v>10</v>
      </c>
      <c r="K1">
        <v>1</v>
      </c>
      <c r="L1">
        <v>10</v>
      </c>
      <c r="M1">
        <v>10</v>
      </c>
      <c r="N1">
        <v>1</v>
      </c>
      <c r="O1">
        <v>10</v>
      </c>
      <c r="P1">
        <v>10</v>
      </c>
      <c r="Q1">
        <v>1</v>
      </c>
      <c r="R1">
        <v>10</v>
      </c>
      <c r="S1">
        <v>10</v>
      </c>
      <c r="T1">
        <v>1</v>
      </c>
      <c r="U1">
        <v>10</v>
      </c>
      <c r="V1">
        <v>10</v>
      </c>
      <c r="W1">
        <v>1</v>
      </c>
      <c r="X1">
        <v>10</v>
      </c>
      <c r="Y1">
        <v>10</v>
      </c>
      <c r="Z1">
        <v>1</v>
      </c>
      <c r="AA1">
        <v>10</v>
      </c>
      <c r="AB1">
        <v>10</v>
      </c>
      <c r="AC1">
        <v>1</v>
      </c>
      <c r="AD1">
        <v>10</v>
      </c>
      <c r="AE1" s="18">
        <v>10</v>
      </c>
      <c r="AF1" s="18">
        <f>SUM(J1,M1,P1,S1,V1,Y1,AB1)</f>
        <v>70</v>
      </c>
      <c r="AG1" s="18">
        <f>SUM(I1,L1,O1,R1,U1,X1,AA1,AD1)</f>
        <v>80</v>
      </c>
      <c r="AH1" s="18">
        <f>SUM(G1,H1,K1,N1,Q1,T1,W1,Z1,AC1)</f>
        <v>9</v>
      </c>
      <c r="AI1" s="18"/>
      <c r="AJ1">
        <f>AE1*2+AF1*(25/70)+AG1*(10/80)+AH1*(15/9)+AI1</f>
        <v>70</v>
      </c>
      <c r="AK1">
        <v>100</v>
      </c>
    </row>
    <row r="2" spans="2:37" s="19" customFormat="1" ht="13.5" customHeight="1">
      <c r="B2" s="20" t="s">
        <v>0</v>
      </c>
      <c r="C2" s="20" t="s">
        <v>1</v>
      </c>
      <c r="D2" s="20" t="s">
        <v>2</v>
      </c>
      <c r="E2" s="20" t="s">
        <v>3</v>
      </c>
      <c r="F2" s="20" t="s">
        <v>4</v>
      </c>
      <c r="G2" s="21">
        <v>40820</v>
      </c>
      <c r="H2" s="21">
        <v>40827</v>
      </c>
      <c r="I2" s="22" t="s">
        <v>107</v>
      </c>
      <c r="J2" s="23" t="s">
        <v>98</v>
      </c>
      <c r="K2" s="21">
        <v>40834</v>
      </c>
      <c r="L2" s="22" t="s">
        <v>108</v>
      </c>
      <c r="M2" s="24" t="s">
        <v>112</v>
      </c>
      <c r="N2" s="25">
        <v>40841</v>
      </c>
      <c r="O2" s="24" t="s">
        <v>109</v>
      </c>
      <c r="P2" s="24" t="s">
        <v>114</v>
      </c>
      <c r="Q2" s="26">
        <v>40848</v>
      </c>
      <c r="R2" s="24" t="s">
        <v>113</v>
      </c>
      <c r="S2" s="24" t="s">
        <v>121</v>
      </c>
      <c r="T2" s="26">
        <v>40855</v>
      </c>
      <c r="U2" s="24" t="s">
        <v>122</v>
      </c>
      <c r="V2" s="24" t="s">
        <v>123</v>
      </c>
      <c r="W2" s="26">
        <v>40862</v>
      </c>
      <c r="X2" s="24" t="s">
        <v>124</v>
      </c>
      <c r="Y2" s="24" t="s">
        <v>118</v>
      </c>
      <c r="Z2" s="26">
        <v>40869</v>
      </c>
      <c r="AA2" s="24" t="s">
        <v>117</v>
      </c>
      <c r="AB2" s="19" t="s">
        <v>116</v>
      </c>
      <c r="AC2" s="26">
        <v>40876</v>
      </c>
      <c r="AD2" s="24" t="s">
        <v>115</v>
      </c>
      <c r="AE2" s="24" t="s">
        <v>125</v>
      </c>
      <c r="AF2" s="24" t="s">
        <v>126</v>
      </c>
      <c r="AG2" s="24" t="s">
        <v>127</v>
      </c>
      <c r="AH2" s="24" t="s">
        <v>128</v>
      </c>
      <c r="AI2" s="24" t="s">
        <v>129</v>
      </c>
      <c r="AJ2" s="27" t="s">
        <v>99</v>
      </c>
      <c r="AK2" s="28" t="s">
        <v>106</v>
      </c>
    </row>
    <row r="3" spans="1:37" ht="13.5" customHeight="1">
      <c r="A3">
        <v>1</v>
      </c>
      <c r="B3" s="2" t="s">
        <v>35</v>
      </c>
      <c r="C3" s="2" t="s">
        <v>12</v>
      </c>
      <c r="D3" s="2" t="s">
        <v>36</v>
      </c>
      <c r="E3" s="3">
        <v>10</v>
      </c>
      <c r="F3" s="3" t="b">
        <v>0</v>
      </c>
      <c r="G3" s="18">
        <v>1</v>
      </c>
      <c r="H3" s="18">
        <v>1</v>
      </c>
      <c r="I3" s="18">
        <v>7.5</v>
      </c>
      <c r="J3" s="18">
        <v>9</v>
      </c>
      <c r="K3" s="18">
        <v>1</v>
      </c>
      <c r="L3" s="18">
        <v>7.5</v>
      </c>
      <c r="M3" s="18">
        <v>10</v>
      </c>
      <c r="N3" s="18">
        <v>1</v>
      </c>
      <c r="O3" s="18">
        <v>8</v>
      </c>
      <c r="P3" s="18">
        <v>10</v>
      </c>
      <c r="Q3" s="18">
        <v>1</v>
      </c>
      <c r="R3" s="18">
        <v>10</v>
      </c>
      <c r="S3" s="18">
        <v>10</v>
      </c>
      <c r="T3" s="18">
        <v>1</v>
      </c>
      <c r="U3" s="18">
        <v>5</v>
      </c>
      <c r="V3" s="18">
        <v>7</v>
      </c>
      <c r="W3" s="18">
        <v>1</v>
      </c>
      <c r="X3" s="18">
        <v>10</v>
      </c>
      <c r="Y3" s="18">
        <v>8</v>
      </c>
      <c r="Z3" s="18">
        <v>1</v>
      </c>
      <c r="AA3" s="18">
        <v>8</v>
      </c>
      <c r="AB3" s="18">
        <v>9.5</v>
      </c>
      <c r="AC3" s="18">
        <v>1</v>
      </c>
      <c r="AD3" s="18">
        <v>10</v>
      </c>
      <c r="AE3" s="29">
        <v>10</v>
      </c>
      <c r="AF3" s="18">
        <f aca="true" t="shared" si="0" ref="AF3:AF42">SUM(J3,M3,P3,S3,V3,Y3,AB3)</f>
        <v>63.5</v>
      </c>
      <c r="AG3" s="18">
        <f aca="true" t="shared" si="1" ref="AG3:AG42">SUM(I3,L3,O3,R3,U3,X3,AA3,AD3)</f>
        <v>66</v>
      </c>
      <c r="AH3" s="18">
        <f aca="true" t="shared" si="2" ref="AH3:AH42">SUM(G3,H3,K3,N3,Q3,T3,W3,Z3,AC3)</f>
        <v>9</v>
      </c>
      <c r="AI3" s="18"/>
      <c r="AJ3">
        <f aca="true" t="shared" si="3" ref="AJ3:AJ42">AE3*2+AF3*(25/70)+AG3*(10/80)+AH3*(15/9)+AI3</f>
        <v>65.92857142857143</v>
      </c>
      <c r="AK3" s="9">
        <f aca="true" t="shared" si="4" ref="AK3:AK42">AJ3/$AJ$1</f>
        <v>0.9418367346938776</v>
      </c>
    </row>
    <row r="4" spans="1:37" ht="13.5" customHeight="1">
      <c r="A4">
        <v>2</v>
      </c>
      <c r="B4" s="2" t="s">
        <v>40</v>
      </c>
      <c r="C4" s="2" t="s">
        <v>41</v>
      </c>
      <c r="D4" s="2" t="s">
        <v>34</v>
      </c>
      <c r="E4" s="3">
        <v>11</v>
      </c>
      <c r="F4" s="3" t="b">
        <v>1</v>
      </c>
      <c r="G4" s="18">
        <v>1</v>
      </c>
      <c r="H4" s="18">
        <v>1</v>
      </c>
      <c r="I4" s="18">
        <v>7</v>
      </c>
      <c r="J4" s="18">
        <v>9</v>
      </c>
      <c r="K4" s="18">
        <v>1</v>
      </c>
      <c r="L4" s="18">
        <v>10</v>
      </c>
      <c r="M4" s="18">
        <v>6</v>
      </c>
      <c r="N4" s="18">
        <v>1</v>
      </c>
      <c r="O4" s="18">
        <v>0</v>
      </c>
      <c r="P4" s="18">
        <v>5</v>
      </c>
      <c r="Q4" s="18">
        <v>1</v>
      </c>
      <c r="R4" s="18"/>
      <c r="S4" s="18">
        <v>7.5</v>
      </c>
      <c r="T4" s="18">
        <v>1</v>
      </c>
      <c r="U4" s="18">
        <v>10</v>
      </c>
      <c r="V4" s="18">
        <v>10</v>
      </c>
      <c r="W4" s="18">
        <v>1</v>
      </c>
      <c r="X4" s="18">
        <v>5</v>
      </c>
      <c r="Y4" s="18">
        <v>2</v>
      </c>
      <c r="Z4" s="18"/>
      <c r="AA4" s="18"/>
      <c r="AB4" s="18">
        <v>8</v>
      </c>
      <c r="AC4" s="18">
        <v>1</v>
      </c>
      <c r="AD4" s="18">
        <v>8</v>
      </c>
      <c r="AE4" s="29">
        <v>10</v>
      </c>
      <c r="AF4" s="18">
        <f t="shared" si="0"/>
        <v>47.5</v>
      </c>
      <c r="AG4" s="18">
        <f t="shared" si="1"/>
        <v>40</v>
      </c>
      <c r="AH4" s="18">
        <f t="shared" si="2"/>
        <v>8</v>
      </c>
      <c r="AI4" s="18"/>
      <c r="AJ4">
        <f t="shared" si="3"/>
        <v>55.29761904761905</v>
      </c>
      <c r="AK4" s="9">
        <f t="shared" si="4"/>
        <v>0.7899659863945578</v>
      </c>
    </row>
    <row r="5" spans="1:37" ht="13.5" customHeight="1">
      <c r="A5">
        <v>3</v>
      </c>
      <c r="B5" s="2" t="s">
        <v>49</v>
      </c>
      <c r="C5" s="2" t="s">
        <v>50</v>
      </c>
      <c r="D5" s="2" t="s">
        <v>51</v>
      </c>
      <c r="E5" s="3">
        <v>10</v>
      </c>
      <c r="F5" s="3" t="b">
        <v>1</v>
      </c>
      <c r="G5" s="18"/>
      <c r="H5" s="18">
        <v>1</v>
      </c>
      <c r="I5" s="18">
        <v>4.5</v>
      </c>
      <c r="J5" s="18">
        <v>10</v>
      </c>
      <c r="K5" s="18">
        <v>1</v>
      </c>
      <c r="L5" s="18">
        <v>7.5</v>
      </c>
      <c r="M5" s="18">
        <v>4</v>
      </c>
      <c r="N5" s="18">
        <v>1</v>
      </c>
      <c r="O5" s="18">
        <v>10</v>
      </c>
      <c r="P5" s="18">
        <v>5.5</v>
      </c>
      <c r="Q5" s="18">
        <v>1</v>
      </c>
      <c r="R5" s="18">
        <v>8</v>
      </c>
      <c r="S5" s="18">
        <v>3</v>
      </c>
      <c r="T5" s="18">
        <v>1</v>
      </c>
      <c r="U5" s="18">
        <v>2.5</v>
      </c>
      <c r="V5" s="18">
        <v>8.5</v>
      </c>
      <c r="W5" s="18">
        <v>1</v>
      </c>
      <c r="X5" s="18">
        <v>7.5</v>
      </c>
      <c r="Y5" s="18">
        <v>6</v>
      </c>
      <c r="Z5" s="18">
        <v>1</v>
      </c>
      <c r="AA5" s="18">
        <v>3</v>
      </c>
      <c r="AB5" s="18">
        <v>9</v>
      </c>
      <c r="AC5" s="18">
        <v>1</v>
      </c>
      <c r="AD5" s="18">
        <v>5</v>
      </c>
      <c r="AE5" s="29">
        <v>9.068140794223828</v>
      </c>
      <c r="AF5" s="18">
        <f t="shared" si="0"/>
        <v>46</v>
      </c>
      <c r="AG5" s="18">
        <f t="shared" si="1"/>
        <v>48</v>
      </c>
      <c r="AH5" s="18">
        <f t="shared" si="2"/>
        <v>8</v>
      </c>
      <c r="AI5" s="18"/>
      <c r="AJ5">
        <f t="shared" si="3"/>
        <v>53.898186350352425</v>
      </c>
      <c r="AK5" s="9">
        <f t="shared" si="4"/>
        <v>0.7699740907193203</v>
      </c>
    </row>
    <row r="6" spans="1:37" ht="13.5" customHeight="1">
      <c r="A6">
        <v>4</v>
      </c>
      <c r="B6" s="2" t="s">
        <v>78</v>
      </c>
      <c r="C6" s="2" t="s">
        <v>63</v>
      </c>
      <c r="D6" s="2" t="s">
        <v>79</v>
      </c>
      <c r="E6" s="2">
        <v>11</v>
      </c>
      <c r="F6" s="3" t="b">
        <v>1</v>
      </c>
      <c r="G6" s="18">
        <v>1</v>
      </c>
      <c r="H6" s="18">
        <v>1</v>
      </c>
      <c r="I6" s="18">
        <v>3.5</v>
      </c>
      <c r="J6" s="18">
        <v>9</v>
      </c>
      <c r="K6" s="18">
        <v>1</v>
      </c>
      <c r="L6" s="18">
        <v>10</v>
      </c>
      <c r="M6" s="18">
        <v>6</v>
      </c>
      <c r="N6" s="18">
        <v>1</v>
      </c>
      <c r="O6" s="18">
        <v>0</v>
      </c>
      <c r="P6" s="18">
        <v>8.5</v>
      </c>
      <c r="Q6" s="18"/>
      <c r="R6" s="18"/>
      <c r="S6" s="18">
        <v>6.5</v>
      </c>
      <c r="T6" s="18">
        <v>1</v>
      </c>
      <c r="U6" s="18">
        <v>2.5</v>
      </c>
      <c r="V6" s="18">
        <v>0</v>
      </c>
      <c r="W6" s="18">
        <v>1</v>
      </c>
      <c r="X6" s="18">
        <v>5</v>
      </c>
      <c r="Y6" s="18">
        <v>2</v>
      </c>
      <c r="Z6" s="18">
        <v>1</v>
      </c>
      <c r="AA6" s="18">
        <v>5</v>
      </c>
      <c r="AB6" s="18">
        <v>9</v>
      </c>
      <c r="AC6" s="18">
        <v>1</v>
      </c>
      <c r="AD6" s="18">
        <v>9</v>
      </c>
      <c r="AE6" s="29">
        <v>10</v>
      </c>
      <c r="AF6" s="18">
        <f t="shared" si="0"/>
        <v>41</v>
      </c>
      <c r="AG6" s="18">
        <f t="shared" si="1"/>
        <v>35</v>
      </c>
      <c r="AH6" s="18">
        <f t="shared" si="2"/>
        <v>8</v>
      </c>
      <c r="AI6" s="18"/>
      <c r="AJ6">
        <f t="shared" si="3"/>
        <v>52.351190476190474</v>
      </c>
      <c r="AK6" s="9">
        <f t="shared" si="4"/>
        <v>0.7478741496598639</v>
      </c>
    </row>
    <row r="7" spans="1:37" ht="13.5" customHeight="1">
      <c r="A7">
        <v>5</v>
      </c>
      <c r="B7" s="2" t="s">
        <v>17</v>
      </c>
      <c r="C7" s="2" t="s">
        <v>18</v>
      </c>
      <c r="D7" s="2" t="s">
        <v>19</v>
      </c>
      <c r="E7" s="3">
        <v>9</v>
      </c>
      <c r="F7" s="3" t="b">
        <v>1</v>
      </c>
      <c r="G7" s="18">
        <v>1</v>
      </c>
      <c r="H7" s="18">
        <v>1</v>
      </c>
      <c r="I7" s="18">
        <v>2</v>
      </c>
      <c r="J7" s="18">
        <v>5.5</v>
      </c>
      <c r="K7" s="18">
        <v>1</v>
      </c>
      <c r="L7" s="18">
        <v>10</v>
      </c>
      <c r="M7" s="18">
        <v>7</v>
      </c>
      <c r="N7" s="18">
        <v>1</v>
      </c>
      <c r="O7" s="18">
        <v>0</v>
      </c>
      <c r="P7" s="18">
        <v>5.5</v>
      </c>
      <c r="Q7" s="18">
        <v>1</v>
      </c>
      <c r="R7" s="18">
        <v>3</v>
      </c>
      <c r="S7" s="18">
        <v>8.5</v>
      </c>
      <c r="T7" s="18">
        <v>1</v>
      </c>
      <c r="U7" s="18">
        <v>5</v>
      </c>
      <c r="V7" s="18">
        <v>0</v>
      </c>
      <c r="W7" s="18">
        <v>1</v>
      </c>
      <c r="X7" s="18">
        <v>0</v>
      </c>
      <c r="Y7" s="18">
        <v>1</v>
      </c>
      <c r="Z7" s="18">
        <v>1</v>
      </c>
      <c r="AA7" s="18">
        <v>7</v>
      </c>
      <c r="AB7" s="18">
        <v>8</v>
      </c>
      <c r="AC7" s="18">
        <v>1</v>
      </c>
      <c r="AD7" s="18">
        <v>3</v>
      </c>
      <c r="AE7" s="29">
        <v>10</v>
      </c>
      <c r="AF7" s="18">
        <f t="shared" si="0"/>
        <v>35.5</v>
      </c>
      <c r="AG7" s="18">
        <f t="shared" si="1"/>
        <v>30</v>
      </c>
      <c r="AH7" s="18">
        <f t="shared" si="2"/>
        <v>9</v>
      </c>
      <c r="AI7" s="18"/>
      <c r="AJ7">
        <f t="shared" si="3"/>
        <v>51.42857142857143</v>
      </c>
      <c r="AK7" s="9">
        <f t="shared" si="4"/>
        <v>0.7346938775510204</v>
      </c>
    </row>
    <row r="8" spans="1:37" ht="13.5" customHeight="1">
      <c r="A8">
        <v>6</v>
      </c>
      <c r="B8" s="2" t="s">
        <v>55</v>
      </c>
      <c r="C8" s="2" t="s">
        <v>56</v>
      </c>
      <c r="D8" s="2" t="s">
        <v>22</v>
      </c>
      <c r="E8" s="3">
        <v>9</v>
      </c>
      <c r="F8" s="3" t="b">
        <v>1</v>
      </c>
      <c r="G8" s="18">
        <v>1</v>
      </c>
      <c r="H8" s="18">
        <v>1</v>
      </c>
      <c r="I8" s="18">
        <v>4</v>
      </c>
      <c r="J8" s="18">
        <v>8</v>
      </c>
      <c r="K8" s="18">
        <v>1</v>
      </c>
      <c r="L8" s="18">
        <v>10</v>
      </c>
      <c r="M8" s="18">
        <v>6</v>
      </c>
      <c r="N8" s="18">
        <v>1</v>
      </c>
      <c r="O8" s="18">
        <v>0</v>
      </c>
      <c r="P8" s="18">
        <v>6</v>
      </c>
      <c r="Q8" s="18">
        <v>1</v>
      </c>
      <c r="R8" s="18">
        <v>1</v>
      </c>
      <c r="S8" s="18">
        <v>5</v>
      </c>
      <c r="T8" s="18">
        <v>1</v>
      </c>
      <c r="U8" s="18">
        <v>10</v>
      </c>
      <c r="V8" s="18">
        <v>4</v>
      </c>
      <c r="W8" s="18"/>
      <c r="X8" s="18"/>
      <c r="Y8" s="18">
        <v>0</v>
      </c>
      <c r="Z8" s="18">
        <v>1</v>
      </c>
      <c r="AA8" s="18">
        <v>4</v>
      </c>
      <c r="AB8" s="18"/>
      <c r="AC8" s="18"/>
      <c r="AD8" s="18"/>
      <c r="AE8" s="29">
        <v>10</v>
      </c>
      <c r="AF8" s="18">
        <f t="shared" si="0"/>
        <v>29</v>
      </c>
      <c r="AG8" s="18">
        <f t="shared" si="1"/>
        <v>29</v>
      </c>
      <c r="AH8" s="18">
        <f t="shared" si="2"/>
        <v>7</v>
      </c>
      <c r="AI8" s="18"/>
      <c r="AJ8">
        <f t="shared" si="3"/>
        <v>45.64880952380953</v>
      </c>
      <c r="AK8" s="9">
        <f t="shared" si="4"/>
        <v>0.6521258503401361</v>
      </c>
    </row>
    <row r="9" spans="1:37" ht="13.5" customHeight="1">
      <c r="A9">
        <v>7</v>
      </c>
      <c r="B9" s="2" t="s">
        <v>20</v>
      </c>
      <c r="C9" s="2" t="s">
        <v>21</v>
      </c>
      <c r="D9" s="2" t="s">
        <v>22</v>
      </c>
      <c r="E9" s="3">
        <v>9</v>
      </c>
      <c r="F9" s="3" t="b">
        <v>1</v>
      </c>
      <c r="G9" s="18">
        <v>1</v>
      </c>
      <c r="H9" s="18">
        <v>1</v>
      </c>
      <c r="I9" s="18">
        <v>5</v>
      </c>
      <c r="J9" s="18">
        <v>9</v>
      </c>
      <c r="K9" s="18">
        <v>1</v>
      </c>
      <c r="L9" s="18">
        <v>10</v>
      </c>
      <c r="M9" s="18">
        <v>4.5</v>
      </c>
      <c r="N9" s="18">
        <v>1</v>
      </c>
      <c r="O9" s="18">
        <v>0</v>
      </c>
      <c r="P9" s="18">
        <v>3</v>
      </c>
      <c r="Q9" s="18">
        <v>1</v>
      </c>
      <c r="R9" s="18">
        <v>0</v>
      </c>
      <c r="S9" s="18">
        <v>7</v>
      </c>
      <c r="T9" s="18">
        <v>1</v>
      </c>
      <c r="U9" s="18">
        <v>10</v>
      </c>
      <c r="V9" s="18">
        <v>1</v>
      </c>
      <c r="W9" s="18">
        <v>1</v>
      </c>
      <c r="X9" s="18">
        <v>0</v>
      </c>
      <c r="Y9" s="18">
        <v>0</v>
      </c>
      <c r="Z9" s="18">
        <v>1</v>
      </c>
      <c r="AA9" s="18">
        <v>5</v>
      </c>
      <c r="AB9" s="18">
        <v>6</v>
      </c>
      <c r="AC9" s="18">
        <v>1</v>
      </c>
      <c r="AD9" s="18">
        <v>0</v>
      </c>
      <c r="AE9" s="29">
        <v>7.500000000000002</v>
      </c>
      <c r="AF9" s="18">
        <f t="shared" si="0"/>
        <v>30.5</v>
      </c>
      <c r="AG9" s="18">
        <f t="shared" si="1"/>
        <v>30</v>
      </c>
      <c r="AH9" s="18">
        <f t="shared" si="2"/>
        <v>9</v>
      </c>
      <c r="AI9" s="18"/>
      <c r="AJ9">
        <f t="shared" si="3"/>
        <v>44.642857142857146</v>
      </c>
      <c r="AK9" s="9">
        <f t="shared" si="4"/>
        <v>0.6377551020408164</v>
      </c>
    </row>
    <row r="10" spans="1:37" ht="13.5" customHeight="1">
      <c r="A10">
        <v>8</v>
      </c>
      <c r="B10" s="2" t="s">
        <v>37</v>
      </c>
      <c r="C10" s="2" t="s">
        <v>38</v>
      </c>
      <c r="D10" s="2" t="s">
        <v>39</v>
      </c>
      <c r="E10" s="3">
        <v>11</v>
      </c>
      <c r="F10" s="3" t="b">
        <v>0</v>
      </c>
      <c r="G10" s="18">
        <v>1</v>
      </c>
      <c r="H10" s="18">
        <v>1</v>
      </c>
      <c r="I10" s="18">
        <v>4</v>
      </c>
      <c r="J10" s="18">
        <v>8</v>
      </c>
      <c r="K10" s="18">
        <v>1</v>
      </c>
      <c r="L10" s="18">
        <v>10</v>
      </c>
      <c r="M10" s="18">
        <v>2.5</v>
      </c>
      <c r="N10" s="18">
        <v>1</v>
      </c>
      <c r="O10" s="18">
        <v>0</v>
      </c>
      <c r="P10" s="18">
        <v>8.5</v>
      </c>
      <c r="Q10" s="18">
        <v>1</v>
      </c>
      <c r="R10" s="18">
        <v>3</v>
      </c>
      <c r="S10" s="18">
        <v>3.5</v>
      </c>
      <c r="T10" s="18">
        <v>1</v>
      </c>
      <c r="U10" s="18">
        <v>10</v>
      </c>
      <c r="V10" s="18">
        <v>2.5</v>
      </c>
      <c r="W10" s="18">
        <v>1</v>
      </c>
      <c r="X10" s="18">
        <v>10</v>
      </c>
      <c r="Y10" s="18"/>
      <c r="Z10" s="18">
        <v>1</v>
      </c>
      <c r="AA10" s="18">
        <v>7</v>
      </c>
      <c r="AB10" s="18">
        <v>9</v>
      </c>
      <c r="AC10" s="18">
        <v>1</v>
      </c>
      <c r="AD10" s="18">
        <v>8</v>
      </c>
      <c r="AE10" s="29">
        <v>4.977436823104695</v>
      </c>
      <c r="AF10" s="18">
        <f t="shared" si="0"/>
        <v>34</v>
      </c>
      <c r="AG10" s="18">
        <f t="shared" si="1"/>
        <v>52</v>
      </c>
      <c r="AH10" s="18">
        <f t="shared" si="2"/>
        <v>9</v>
      </c>
      <c r="AI10" s="18"/>
      <c r="AJ10">
        <f t="shared" si="3"/>
        <v>43.59773078906653</v>
      </c>
      <c r="AK10" s="9">
        <f t="shared" si="4"/>
        <v>0.6228247255580933</v>
      </c>
    </row>
    <row r="11" spans="1:37" ht="13.5" customHeight="1">
      <c r="A11">
        <v>9</v>
      </c>
      <c r="B11" s="2" t="s">
        <v>68</v>
      </c>
      <c r="C11" s="2" t="s">
        <v>69</v>
      </c>
      <c r="D11" s="2" t="s">
        <v>70</v>
      </c>
      <c r="E11" s="3">
        <v>10</v>
      </c>
      <c r="F11" s="3"/>
      <c r="G11" s="18">
        <v>1</v>
      </c>
      <c r="H11" s="18">
        <v>1</v>
      </c>
      <c r="I11" s="18">
        <v>3.5</v>
      </c>
      <c r="J11" s="18">
        <v>10</v>
      </c>
      <c r="K11" s="18">
        <v>1</v>
      </c>
      <c r="L11" s="18">
        <v>10</v>
      </c>
      <c r="M11" s="18">
        <v>8</v>
      </c>
      <c r="N11" s="18">
        <v>1</v>
      </c>
      <c r="O11" s="18">
        <v>0</v>
      </c>
      <c r="P11" s="18">
        <v>5</v>
      </c>
      <c r="Q11" s="18">
        <v>1</v>
      </c>
      <c r="R11" s="18">
        <v>3</v>
      </c>
      <c r="S11" s="18">
        <v>0</v>
      </c>
      <c r="T11" s="18">
        <v>1</v>
      </c>
      <c r="U11" s="18">
        <v>10</v>
      </c>
      <c r="V11" s="18">
        <v>0</v>
      </c>
      <c r="W11" s="18">
        <v>1</v>
      </c>
      <c r="X11" s="18">
        <v>5</v>
      </c>
      <c r="Y11" s="18">
        <v>4</v>
      </c>
      <c r="Z11" s="18">
        <v>1</v>
      </c>
      <c r="AA11" s="18">
        <v>7</v>
      </c>
      <c r="AB11" s="18">
        <v>10</v>
      </c>
      <c r="AC11" s="18">
        <v>1</v>
      </c>
      <c r="AD11" s="18">
        <v>3</v>
      </c>
      <c r="AE11" s="29">
        <v>4.068140794223828</v>
      </c>
      <c r="AF11" s="18">
        <f t="shared" si="0"/>
        <v>37</v>
      </c>
      <c r="AG11" s="18">
        <f t="shared" si="1"/>
        <v>41.5</v>
      </c>
      <c r="AH11" s="18">
        <f t="shared" si="2"/>
        <v>9</v>
      </c>
      <c r="AI11" s="18"/>
      <c r="AJ11">
        <f t="shared" si="3"/>
        <v>41.53806730273337</v>
      </c>
      <c r="AK11" s="9">
        <f t="shared" si="4"/>
        <v>0.5934009614676196</v>
      </c>
    </row>
    <row r="12" spans="1:37" ht="13.5" customHeight="1">
      <c r="A12">
        <v>10</v>
      </c>
      <c r="B12" s="2" t="s">
        <v>91</v>
      </c>
      <c r="C12" s="2" t="s">
        <v>60</v>
      </c>
      <c r="D12" s="2" t="s">
        <v>22</v>
      </c>
      <c r="E12" s="3">
        <v>9</v>
      </c>
      <c r="F12" s="3" t="b">
        <v>1</v>
      </c>
      <c r="G12" s="18"/>
      <c r="H12" s="18">
        <v>1</v>
      </c>
      <c r="I12" s="18">
        <v>5</v>
      </c>
      <c r="J12" s="18">
        <v>5</v>
      </c>
      <c r="K12" s="18">
        <v>1</v>
      </c>
      <c r="L12" s="18">
        <v>2.5</v>
      </c>
      <c r="M12" s="18">
        <v>8.5</v>
      </c>
      <c r="N12" s="18">
        <v>1</v>
      </c>
      <c r="O12" s="18">
        <v>7</v>
      </c>
      <c r="P12" s="18">
        <v>8</v>
      </c>
      <c r="Q12" s="18">
        <v>1</v>
      </c>
      <c r="R12" s="18">
        <v>4</v>
      </c>
      <c r="S12" s="18">
        <v>7.5</v>
      </c>
      <c r="T12" s="18">
        <v>1</v>
      </c>
      <c r="U12" s="18">
        <v>10</v>
      </c>
      <c r="V12" s="18">
        <v>10</v>
      </c>
      <c r="W12" s="18">
        <v>1</v>
      </c>
      <c r="X12" s="18">
        <v>10</v>
      </c>
      <c r="Y12" s="18">
        <v>6</v>
      </c>
      <c r="Z12" s="18"/>
      <c r="AA12" s="18"/>
      <c r="AB12" s="18">
        <v>10</v>
      </c>
      <c r="AC12" s="18">
        <v>1</v>
      </c>
      <c r="AD12" s="18">
        <v>10</v>
      </c>
      <c r="AE12" s="29">
        <v>2</v>
      </c>
      <c r="AF12" s="18">
        <f t="shared" si="0"/>
        <v>55</v>
      </c>
      <c r="AG12" s="18">
        <f t="shared" si="1"/>
        <v>48.5</v>
      </c>
      <c r="AH12" s="18">
        <f t="shared" si="2"/>
        <v>7</v>
      </c>
      <c r="AI12" s="18"/>
      <c r="AJ12">
        <f t="shared" si="3"/>
        <v>41.37202380952381</v>
      </c>
      <c r="AK12" s="9">
        <f t="shared" si="4"/>
        <v>0.5910289115646259</v>
      </c>
    </row>
    <row r="13" spans="1:37" ht="13.5" customHeight="1">
      <c r="A13">
        <v>11</v>
      </c>
      <c r="B13" s="2" t="s">
        <v>92</v>
      </c>
      <c r="C13" s="2" t="s">
        <v>50</v>
      </c>
      <c r="D13" s="2" t="s">
        <v>93</v>
      </c>
      <c r="E13" s="3">
        <v>11</v>
      </c>
      <c r="F13" s="3" t="b">
        <v>1</v>
      </c>
      <c r="G13" s="18"/>
      <c r="H13" s="18">
        <v>1</v>
      </c>
      <c r="I13" s="18">
        <v>3.5</v>
      </c>
      <c r="J13" s="18">
        <v>8.5</v>
      </c>
      <c r="K13" s="18">
        <v>1</v>
      </c>
      <c r="L13" s="18">
        <v>10</v>
      </c>
      <c r="M13" s="18">
        <v>3</v>
      </c>
      <c r="N13" s="18">
        <v>1</v>
      </c>
      <c r="O13" s="18">
        <v>3</v>
      </c>
      <c r="P13" s="18">
        <v>8</v>
      </c>
      <c r="Q13" s="18">
        <v>1</v>
      </c>
      <c r="R13" s="18">
        <v>5</v>
      </c>
      <c r="S13" s="18">
        <v>6</v>
      </c>
      <c r="T13" s="18">
        <v>1</v>
      </c>
      <c r="U13" s="18">
        <v>0</v>
      </c>
      <c r="V13" s="18">
        <v>0</v>
      </c>
      <c r="W13" s="18">
        <v>1</v>
      </c>
      <c r="X13" s="18">
        <v>2.5</v>
      </c>
      <c r="Y13" s="18"/>
      <c r="Z13" s="18">
        <v>1</v>
      </c>
      <c r="AA13" s="18">
        <v>2</v>
      </c>
      <c r="AB13" s="18">
        <v>9</v>
      </c>
      <c r="AC13" s="18">
        <v>1</v>
      </c>
      <c r="AD13" s="18">
        <v>10</v>
      </c>
      <c r="AE13" s="29">
        <v>4.363718411552347</v>
      </c>
      <c r="AF13" s="18">
        <f t="shared" si="0"/>
        <v>34.5</v>
      </c>
      <c r="AG13" s="18">
        <f t="shared" si="1"/>
        <v>36</v>
      </c>
      <c r="AH13" s="18">
        <f t="shared" si="2"/>
        <v>8</v>
      </c>
      <c r="AI13" s="18"/>
      <c r="AJ13">
        <f t="shared" si="3"/>
        <v>38.8821987278666</v>
      </c>
      <c r="AK13" s="9">
        <f t="shared" si="4"/>
        <v>0.5554599818266658</v>
      </c>
    </row>
    <row r="14" spans="1:37" ht="13.5" customHeight="1">
      <c r="A14">
        <v>12</v>
      </c>
      <c r="B14" s="2" t="s">
        <v>75</v>
      </c>
      <c r="C14" s="2" t="s">
        <v>76</v>
      </c>
      <c r="D14" s="2" t="s">
        <v>77</v>
      </c>
      <c r="E14" s="3">
        <v>10</v>
      </c>
      <c r="F14" s="3"/>
      <c r="G14" s="18">
        <v>1</v>
      </c>
      <c r="H14" s="18">
        <v>1</v>
      </c>
      <c r="I14" s="18">
        <v>7.5</v>
      </c>
      <c r="J14" s="18">
        <v>4</v>
      </c>
      <c r="K14" s="18">
        <v>1</v>
      </c>
      <c r="L14" s="18">
        <v>7.5</v>
      </c>
      <c r="M14" s="18">
        <v>4.5</v>
      </c>
      <c r="N14" s="18">
        <v>1</v>
      </c>
      <c r="O14" s="18">
        <v>0</v>
      </c>
      <c r="P14" s="18"/>
      <c r="Q14" s="18">
        <v>1</v>
      </c>
      <c r="R14" s="18">
        <v>0</v>
      </c>
      <c r="S14" s="18">
        <v>5.5</v>
      </c>
      <c r="T14" s="18">
        <v>1</v>
      </c>
      <c r="U14" s="18">
        <v>5</v>
      </c>
      <c r="V14" s="18">
        <v>0</v>
      </c>
      <c r="W14" s="18"/>
      <c r="X14" s="18"/>
      <c r="Y14" s="18"/>
      <c r="Z14" s="18"/>
      <c r="AA14" s="18"/>
      <c r="AB14" s="18">
        <v>7</v>
      </c>
      <c r="AC14" s="18">
        <v>1</v>
      </c>
      <c r="AD14" s="18">
        <v>0</v>
      </c>
      <c r="AE14" s="29">
        <v>8.136281588447654</v>
      </c>
      <c r="AF14" s="18">
        <f t="shared" si="0"/>
        <v>21</v>
      </c>
      <c r="AG14" s="18">
        <f t="shared" si="1"/>
        <v>20</v>
      </c>
      <c r="AH14" s="18">
        <f t="shared" si="2"/>
        <v>7</v>
      </c>
      <c r="AI14" s="18"/>
      <c r="AJ14">
        <f t="shared" si="3"/>
        <v>37.939229843561975</v>
      </c>
      <c r="AK14" s="9">
        <f t="shared" si="4"/>
        <v>0.5419889977651711</v>
      </c>
    </row>
    <row r="15" spans="1:37" ht="13.5" customHeight="1">
      <c r="A15">
        <v>13</v>
      </c>
      <c r="B15" s="2" t="s">
        <v>52</v>
      </c>
      <c r="C15" s="2" t="s">
        <v>53</v>
      </c>
      <c r="D15" s="2" t="s">
        <v>54</v>
      </c>
      <c r="E15" s="3">
        <v>10</v>
      </c>
      <c r="F15" s="3" t="b">
        <v>1</v>
      </c>
      <c r="G15" s="18">
        <v>1</v>
      </c>
      <c r="H15" s="18">
        <v>1</v>
      </c>
      <c r="I15" s="18">
        <v>4</v>
      </c>
      <c r="J15" s="18">
        <v>9</v>
      </c>
      <c r="K15" s="18">
        <v>1</v>
      </c>
      <c r="L15" s="18">
        <v>10</v>
      </c>
      <c r="M15" s="18">
        <v>0</v>
      </c>
      <c r="N15" s="18">
        <v>1</v>
      </c>
      <c r="O15" s="18">
        <v>7</v>
      </c>
      <c r="P15" s="18"/>
      <c r="Q15" s="18"/>
      <c r="R15" s="18"/>
      <c r="S15" s="18">
        <v>8.5</v>
      </c>
      <c r="T15" s="18">
        <v>1</v>
      </c>
      <c r="U15" s="18">
        <v>10</v>
      </c>
      <c r="V15" s="18">
        <v>0</v>
      </c>
      <c r="W15" s="18">
        <v>1</v>
      </c>
      <c r="X15" s="18">
        <v>10</v>
      </c>
      <c r="Y15" s="18">
        <v>4.5</v>
      </c>
      <c r="Z15" s="18">
        <v>1</v>
      </c>
      <c r="AA15" s="18">
        <v>10</v>
      </c>
      <c r="AB15" s="18"/>
      <c r="AC15" s="18"/>
      <c r="AD15" s="18"/>
      <c r="AE15" s="29">
        <v>5.318140794223828</v>
      </c>
      <c r="AF15" s="18">
        <f t="shared" si="0"/>
        <v>22</v>
      </c>
      <c r="AG15" s="18">
        <f t="shared" si="1"/>
        <v>51</v>
      </c>
      <c r="AH15" s="18">
        <f t="shared" si="2"/>
        <v>7</v>
      </c>
      <c r="AI15" s="18"/>
      <c r="AJ15">
        <f t="shared" si="3"/>
        <v>36.53509111225718</v>
      </c>
      <c r="AK15" s="9">
        <f t="shared" si="4"/>
        <v>0.5219298730322454</v>
      </c>
    </row>
    <row r="16" spans="1:37" ht="13.5" customHeight="1">
      <c r="A16">
        <v>14</v>
      </c>
      <c r="B16" s="2" t="s">
        <v>57</v>
      </c>
      <c r="C16" s="2" t="s">
        <v>30</v>
      </c>
      <c r="D16" s="2" t="s">
        <v>58</v>
      </c>
      <c r="E16" s="3">
        <v>10</v>
      </c>
      <c r="F16" s="3" t="b">
        <v>1</v>
      </c>
      <c r="G16" s="18">
        <v>1</v>
      </c>
      <c r="H16" s="18">
        <v>1</v>
      </c>
      <c r="I16" s="18">
        <v>6</v>
      </c>
      <c r="J16" s="18">
        <v>4.5</v>
      </c>
      <c r="K16" s="18">
        <v>1</v>
      </c>
      <c r="L16" s="18">
        <v>10</v>
      </c>
      <c r="M16" s="18">
        <v>0</v>
      </c>
      <c r="N16" s="18">
        <v>1</v>
      </c>
      <c r="O16" s="18">
        <v>0</v>
      </c>
      <c r="P16" s="18"/>
      <c r="Q16" s="18">
        <v>1</v>
      </c>
      <c r="R16" s="18">
        <v>1</v>
      </c>
      <c r="S16" s="18">
        <v>2.5</v>
      </c>
      <c r="T16" s="18">
        <v>1</v>
      </c>
      <c r="U16" s="18">
        <v>0</v>
      </c>
      <c r="V16" s="18">
        <v>10</v>
      </c>
      <c r="W16" s="18">
        <v>1</v>
      </c>
      <c r="X16" s="18">
        <v>0</v>
      </c>
      <c r="Y16" s="18"/>
      <c r="Z16" s="18">
        <v>1</v>
      </c>
      <c r="AA16" s="18">
        <v>0</v>
      </c>
      <c r="AB16" s="18"/>
      <c r="AC16" s="18"/>
      <c r="AD16" s="18"/>
      <c r="AE16" s="29">
        <v>6.736462093862817</v>
      </c>
      <c r="AF16" s="18">
        <f t="shared" si="0"/>
        <v>17</v>
      </c>
      <c r="AG16" s="18">
        <f t="shared" si="1"/>
        <v>17</v>
      </c>
      <c r="AH16" s="18">
        <f t="shared" si="2"/>
        <v>8</v>
      </c>
      <c r="AI16" s="18"/>
      <c r="AJ16">
        <f t="shared" si="3"/>
        <v>35.00268609248754</v>
      </c>
      <c r="AK16" s="9">
        <f t="shared" si="4"/>
        <v>0.500038372749822</v>
      </c>
    </row>
    <row r="17" spans="1:37" ht="13.5" customHeight="1">
      <c r="A17">
        <v>15</v>
      </c>
      <c r="B17" s="2" t="s">
        <v>23</v>
      </c>
      <c r="C17" s="2" t="s">
        <v>24</v>
      </c>
      <c r="D17" s="2" t="s">
        <v>25</v>
      </c>
      <c r="E17" s="3">
        <v>10</v>
      </c>
      <c r="F17" s="3" t="b">
        <v>1</v>
      </c>
      <c r="G17" s="18">
        <v>1</v>
      </c>
      <c r="H17" s="18">
        <v>1</v>
      </c>
      <c r="I17" s="18">
        <v>9</v>
      </c>
      <c r="J17" s="18">
        <v>9</v>
      </c>
      <c r="K17" s="18">
        <v>1</v>
      </c>
      <c r="L17" s="18">
        <v>10</v>
      </c>
      <c r="M17" s="18">
        <v>1.5</v>
      </c>
      <c r="N17" s="18">
        <v>1</v>
      </c>
      <c r="O17" s="18">
        <v>1</v>
      </c>
      <c r="P17" s="18"/>
      <c r="Q17" s="18"/>
      <c r="R17" s="18"/>
      <c r="S17" s="18">
        <v>3</v>
      </c>
      <c r="T17" s="18">
        <v>1</v>
      </c>
      <c r="U17" s="18">
        <v>0</v>
      </c>
      <c r="V17" s="18">
        <v>7</v>
      </c>
      <c r="W17" s="18"/>
      <c r="X17" s="18"/>
      <c r="Y17" s="18">
        <v>4</v>
      </c>
      <c r="Z17" s="18">
        <v>1</v>
      </c>
      <c r="AA17" s="18">
        <v>2</v>
      </c>
      <c r="AB17" s="18"/>
      <c r="AC17" s="18"/>
      <c r="AD17" s="18"/>
      <c r="AE17" s="29">
        <v>5.0081227436823115</v>
      </c>
      <c r="AF17" s="18">
        <f t="shared" si="0"/>
        <v>24.5</v>
      </c>
      <c r="AG17" s="18">
        <f t="shared" si="1"/>
        <v>22</v>
      </c>
      <c r="AH17" s="18">
        <f t="shared" si="2"/>
        <v>6</v>
      </c>
      <c r="AI17" s="18"/>
      <c r="AJ17">
        <f t="shared" si="3"/>
        <v>31.51624548736462</v>
      </c>
      <c r="AK17" s="9">
        <f t="shared" si="4"/>
        <v>0.45023207839092316</v>
      </c>
    </row>
    <row r="18" spans="1:37" ht="13.5" customHeight="1">
      <c r="A18">
        <v>16</v>
      </c>
      <c r="B18" s="2" t="s">
        <v>5</v>
      </c>
      <c r="C18" s="2" t="s">
        <v>6</v>
      </c>
      <c r="D18" s="2" t="s">
        <v>7</v>
      </c>
      <c r="E18" s="3">
        <v>11</v>
      </c>
      <c r="F18" s="3" t="b">
        <v>0</v>
      </c>
      <c r="G18" s="18">
        <v>1</v>
      </c>
      <c r="H18" s="18">
        <v>1</v>
      </c>
      <c r="I18" s="18">
        <v>9</v>
      </c>
      <c r="J18" s="18">
        <v>10</v>
      </c>
      <c r="K18" s="18"/>
      <c r="L18" s="18"/>
      <c r="M18" s="18">
        <v>0</v>
      </c>
      <c r="N18" s="18">
        <v>1</v>
      </c>
      <c r="O18" s="18">
        <v>0</v>
      </c>
      <c r="P18" s="18">
        <v>8</v>
      </c>
      <c r="Q18" s="18">
        <v>1</v>
      </c>
      <c r="R18" s="18">
        <v>8</v>
      </c>
      <c r="S18" s="18">
        <v>6.5</v>
      </c>
      <c r="T18" s="18">
        <v>1</v>
      </c>
      <c r="U18" s="18">
        <v>5</v>
      </c>
      <c r="V18" s="18">
        <v>0</v>
      </c>
      <c r="W18" s="18"/>
      <c r="X18" s="18"/>
      <c r="Y18" s="18"/>
      <c r="Z18" s="18"/>
      <c r="AA18" s="18"/>
      <c r="AB18" s="18"/>
      <c r="AC18" s="18">
        <v>1</v>
      </c>
      <c r="AD18" s="18">
        <v>3</v>
      </c>
      <c r="AE18" s="29">
        <v>4.363718411552347</v>
      </c>
      <c r="AF18" s="18">
        <f t="shared" si="0"/>
        <v>24.5</v>
      </c>
      <c r="AG18" s="18">
        <f t="shared" si="1"/>
        <v>25</v>
      </c>
      <c r="AH18" s="18">
        <f t="shared" si="2"/>
        <v>6</v>
      </c>
      <c r="AI18" s="18"/>
      <c r="AJ18">
        <f t="shared" si="3"/>
        <v>30.602436823104696</v>
      </c>
      <c r="AK18" s="9">
        <f t="shared" si="4"/>
        <v>0.4371776689014957</v>
      </c>
    </row>
    <row r="19" spans="1:37" ht="13.5" customHeight="1">
      <c r="A19">
        <v>17</v>
      </c>
      <c r="B19" s="2" t="s">
        <v>110</v>
      </c>
      <c r="C19" s="8" t="s">
        <v>53</v>
      </c>
      <c r="D19" s="8"/>
      <c r="E19" s="8"/>
      <c r="F19" s="8"/>
      <c r="G19" s="18"/>
      <c r="H19" s="18"/>
      <c r="I19" s="18"/>
      <c r="J19" s="18">
        <v>8</v>
      </c>
      <c r="K19" s="18"/>
      <c r="L19" s="18"/>
      <c r="M19" s="18">
        <v>0</v>
      </c>
      <c r="N19" s="18">
        <v>1</v>
      </c>
      <c r="O19" s="18">
        <v>0</v>
      </c>
      <c r="P19" s="18"/>
      <c r="Q19" s="18">
        <v>1</v>
      </c>
      <c r="R19" s="18">
        <v>0</v>
      </c>
      <c r="S19" s="18">
        <v>7.5</v>
      </c>
      <c r="T19" s="18"/>
      <c r="U19" s="18"/>
      <c r="V19" s="18">
        <v>4.5</v>
      </c>
      <c r="W19" s="18">
        <v>1</v>
      </c>
      <c r="X19" s="18">
        <v>5</v>
      </c>
      <c r="Y19" s="18"/>
      <c r="Z19" s="18"/>
      <c r="AA19" s="18"/>
      <c r="AB19" s="18"/>
      <c r="AC19" s="18">
        <v>1</v>
      </c>
      <c r="AD19" s="18">
        <v>10</v>
      </c>
      <c r="AE19" s="29">
        <v>5.636281588447654</v>
      </c>
      <c r="AF19" s="18">
        <f t="shared" si="0"/>
        <v>20</v>
      </c>
      <c r="AG19" s="18">
        <f t="shared" si="1"/>
        <v>15</v>
      </c>
      <c r="AH19" s="18">
        <f t="shared" si="2"/>
        <v>4</v>
      </c>
      <c r="AI19" s="18"/>
      <c r="AJ19">
        <f t="shared" si="3"/>
        <v>26.957086986419117</v>
      </c>
      <c r="AK19" s="9">
        <f t="shared" si="4"/>
        <v>0.3851012426631302</v>
      </c>
    </row>
    <row r="20" spans="1:37" ht="13.5" customHeight="1">
      <c r="A20">
        <v>18</v>
      </c>
      <c r="B20" s="2" t="s">
        <v>88</v>
      </c>
      <c r="C20" s="2" t="s">
        <v>89</v>
      </c>
      <c r="D20" s="2" t="s">
        <v>90</v>
      </c>
      <c r="E20" s="3">
        <v>11</v>
      </c>
      <c r="F20" s="8"/>
      <c r="G20" s="18">
        <v>1</v>
      </c>
      <c r="H20" s="18">
        <v>1</v>
      </c>
      <c r="I20" s="18">
        <v>2</v>
      </c>
      <c r="J20" s="18">
        <v>2</v>
      </c>
      <c r="K20" s="18">
        <v>1</v>
      </c>
      <c r="L20" s="18">
        <v>2.5</v>
      </c>
      <c r="M20" s="18">
        <v>2.5</v>
      </c>
      <c r="N20" s="18"/>
      <c r="O20" s="18"/>
      <c r="P20" s="18"/>
      <c r="Q20" s="18">
        <v>1</v>
      </c>
      <c r="R20" s="18">
        <v>5</v>
      </c>
      <c r="S20" s="18">
        <v>6.5</v>
      </c>
      <c r="T20" s="18">
        <v>1</v>
      </c>
      <c r="U20" s="18">
        <v>7.5</v>
      </c>
      <c r="V20" s="18">
        <v>4</v>
      </c>
      <c r="W20" s="18">
        <v>1</v>
      </c>
      <c r="X20" s="18">
        <v>2.5</v>
      </c>
      <c r="Y20" s="18"/>
      <c r="Z20" s="18">
        <v>1</v>
      </c>
      <c r="AA20" s="18">
        <v>0</v>
      </c>
      <c r="AB20" s="18"/>
      <c r="AC20" s="18">
        <v>1</v>
      </c>
      <c r="AD20" s="18">
        <v>0</v>
      </c>
      <c r="AE20" s="29">
        <v>2</v>
      </c>
      <c r="AF20" s="18">
        <f t="shared" si="0"/>
        <v>15</v>
      </c>
      <c r="AG20" s="18">
        <f t="shared" si="1"/>
        <v>19.5</v>
      </c>
      <c r="AH20" s="18">
        <f t="shared" si="2"/>
        <v>8</v>
      </c>
      <c r="AI20" s="18"/>
      <c r="AJ20">
        <f t="shared" si="3"/>
        <v>25.12797619047619</v>
      </c>
      <c r="AK20" s="9">
        <f t="shared" si="4"/>
        <v>0.3589710884353741</v>
      </c>
    </row>
    <row r="21" spans="1:37" ht="13.5" customHeight="1">
      <c r="A21">
        <v>19</v>
      </c>
      <c r="B21" s="2" t="s">
        <v>59</v>
      </c>
      <c r="C21" s="2" t="s">
        <v>60</v>
      </c>
      <c r="D21" s="2" t="s">
        <v>61</v>
      </c>
      <c r="E21" s="3">
        <v>10</v>
      </c>
      <c r="F21" s="3" t="b">
        <v>1</v>
      </c>
      <c r="G21" s="18"/>
      <c r="H21" s="18">
        <v>1</v>
      </c>
      <c r="I21" s="18">
        <v>6</v>
      </c>
      <c r="J21" s="18">
        <v>9.5</v>
      </c>
      <c r="K21" s="18">
        <v>1</v>
      </c>
      <c r="L21" s="18">
        <v>5</v>
      </c>
      <c r="M21" s="18">
        <v>0</v>
      </c>
      <c r="N21" s="18">
        <v>1</v>
      </c>
      <c r="O21" s="18">
        <v>7</v>
      </c>
      <c r="P21" s="18"/>
      <c r="Q21" s="18">
        <v>1</v>
      </c>
      <c r="R21" s="18">
        <v>3</v>
      </c>
      <c r="S21" s="18">
        <v>0</v>
      </c>
      <c r="T21" s="18">
        <v>1</v>
      </c>
      <c r="U21" s="18">
        <v>2.5</v>
      </c>
      <c r="V21" s="18">
        <v>0</v>
      </c>
      <c r="W21" s="18">
        <v>1</v>
      </c>
      <c r="X21" s="18">
        <v>5</v>
      </c>
      <c r="Y21" s="18"/>
      <c r="Z21" s="18">
        <v>1</v>
      </c>
      <c r="AA21" s="18">
        <v>2</v>
      </c>
      <c r="AB21" s="18"/>
      <c r="AC21" s="18"/>
      <c r="AD21" s="18"/>
      <c r="AE21" s="29">
        <v>2.500000000000001</v>
      </c>
      <c r="AF21" s="18">
        <f t="shared" si="0"/>
        <v>9.5</v>
      </c>
      <c r="AG21" s="18">
        <f t="shared" si="1"/>
        <v>30.5</v>
      </c>
      <c r="AH21" s="18">
        <f t="shared" si="2"/>
        <v>7</v>
      </c>
      <c r="AI21" s="18"/>
      <c r="AJ21">
        <f t="shared" si="3"/>
        <v>23.87202380952381</v>
      </c>
      <c r="AK21" s="9">
        <f t="shared" si="4"/>
        <v>0.34102891156462584</v>
      </c>
    </row>
    <row r="22" spans="1:37" ht="13.5" customHeight="1">
      <c r="A22">
        <v>20</v>
      </c>
      <c r="B22" s="2" t="s">
        <v>42</v>
      </c>
      <c r="C22" s="2" t="s">
        <v>43</v>
      </c>
      <c r="D22" s="2" t="s">
        <v>44</v>
      </c>
      <c r="E22" s="3">
        <v>10</v>
      </c>
      <c r="F22" s="3" t="b">
        <v>1</v>
      </c>
      <c r="G22" s="18">
        <v>1</v>
      </c>
      <c r="H22" s="18">
        <v>1</v>
      </c>
      <c r="I22" s="18">
        <v>3.5</v>
      </c>
      <c r="J22" s="18">
        <v>6</v>
      </c>
      <c r="K22" s="18">
        <v>1</v>
      </c>
      <c r="L22" s="18">
        <v>5</v>
      </c>
      <c r="M22" s="18">
        <v>0</v>
      </c>
      <c r="N22" s="18">
        <v>1</v>
      </c>
      <c r="O22" s="18">
        <v>7</v>
      </c>
      <c r="P22" s="18"/>
      <c r="Q22" s="18"/>
      <c r="R22" s="18"/>
      <c r="S22" s="18">
        <v>0</v>
      </c>
      <c r="T22" s="18">
        <v>1</v>
      </c>
      <c r="U22" s="18">
        <v>10</v>
      </c>
      <c r="V22" s="18">
        <v>5.5</v>
      </c>
      <c r="W22" s="18">
        <v>1</v>
      </c>
      <c r="X22" s="18">
        <v>0</v>
      </c>
      <c r="Y22" s="18">
        <v>1</v>
      </c>
      <c r="Z22" s="18">
        <v>1</v>
      </c>
      <c r="AA22" s="18">
        <v>2</v>
      </c>
      <c r="AB22" s="18">
        <v>5</v>
      </c>
      <c r="AC22" s="18">
        <v>1</v>
      </c>
      <c r="AD22" s="18">
        <v>4</v>
      </c>
      <c r="AE22" s="29"/>
      <c r="AF22" s="18">
        <f t="shared" si="0"/>
        <v>17.5</v>
      </c>
      <c r="AG22" s="18">
        <f t="shared" si="1"/>
        <v>31.5</v>
      </c>
      <c r="AH22" s="18">
        <f t="shared" si="2"/>
        <v>8</v>
      </c>
      <c r="AI22" s="18"/>
      <c r="AJ22">
        <f t="shared" si="3"/>
        <v>23.520833333333336</v>
      </c>
      <c r="AK22" s="9">
        <f t="shared" si="4"/>
        <v>0.3360119047619048</v>
      </c>
    </row>
    <row r="23" spans="1:37" ht="13.5" customHeight="1">
      <c r="A23">
        <v>21</v>
      </c>
      <c r="B23" s="2" t="s">
        <v>94</v>
      </c>
      <c r="C23" s="2" t="s">
        <v>9</v>
      </c>
      <c r="D23" s="2" t="s">
        <v>67</v>
      </c>
      <c r="E23" s="3">
        <v>10</v>
      </c>
      <c r="F23" s="8"/>
      <c r="G23" s="18"/>
      <c r="H23" s="18">
        <v>1</v>
      </c>
      <c r="I23" s="18">
        <v>4</v>
      </c>
      <c r="J23" s="18">
        <v>0</v>
      </c>
      <c r="K23" s="18"/>
      <c r="L23" s="18"/>
      <c r="M23" s="18">
        <v>0</v>
      </c>
      <c r="N23" s="18"/>
      <c r="O23" s="18"/>
      <c r="P23" s="18"/>
      <c r="Q23" s="18"/>
      <c r="R23" s="18"/>
      <c r="S23" s="18">
        <v>5</v>
      </c>
      <c r="T23" s="18">
        <v>1</v>
      </c>
      <c r="U23" s="18">
        <v>10</v>
      </c>
      <c r="V23" s="18">
        <v>2.5</v>
      </c>
      <c r="W23" s="18">
        <v>1</v>
      </c>
      <c r="X23" s="18">
        <v>10</v>
      </c>
      <c r="Y23" s="18"/>
      <c r="Z23" s="18">
        <v>1</v>
      </c>
      <c r="AA23" s="18">
        <v>7</v>
      </c>
      <c r="AB23" s="18">
        <v>8</v>
      </c>
      <c r="AC23" s="18">
        <v>1</v>
      </c>
      <c r="AD23" s="18">
        <v>6</v>
      </c>
      <c r="AE23" s="29">
        <v>2</v>
      </c>
      <c r="AF23" s="18">
        <f t="shared" si="0"/>
        <v>15.5</v>
      </c>
      <c r="AG23" s="18">
        <f t="shared" si="1"/>
        <v>37</v>
      </c>
      <c r="AH23" s="18">
        <f t="shared" si="2"/>
        <v>5</v>
      </c>
      <c r="AI23" s="18"/>
      <c r="AJ23">
        <f t="shared" si="3"/>
        <v>22.49404761904762</v>
      </c>
      <c r="AK23" s="9">
        <f t="shared" si="4"/>
        <v>0.321343537414966</v>
      </c>
    </row>
    <row r="24" spans="1:37" ht="13.5" customHeight="1">
      <c r="A24">
        <v>22</v>
      </c>
      <c r="B24" s="2" t="s">
        <v>8</v>
      </c>
      <c r="C24" s="2" t="s">
        <v>9</v>
      </c>
      <c r="D24" s="2" t="s">
        <v>10</v>
      </c>
      <c r="E24" s="3">
        <v>9</v>
      </c>
      <c r="F24" s="3" t="b">
        <v>0</v>
      </c>
      <c r="G24" s="18">
        <v>1</v>
      </c>
      <c r="H24" s="18"/>
      <c r="I24" s="18"/>
      <c r="J24" s="18">
        <v>0</v>
      </c>
      <c r="K24" s="18"/>
      <c r="L24" s="18"/>
      <c r="M24" s="18">
        <v>0</v>
      </c>
      <c r="N24" s="18">
        <v>1</v>
      </c>
      <c r="O24" s="18">
        <v>0</v>
      </c>
      <c r="P24" s="18"/>
      <c r="Q24" s="18"/>
      <c r="R24" s="18"/>
      <c r="S24" s="18">
        <v>0</v>
      </c>
      <c r="T24" s="18"/>
      <c r="U24" s="18"/>
      <c r="V24" s="18">
        <v>0</v>
      </c>
      <c r="W24" s="18"/>
      <c r="X24" s="18"/>
      <c r="Y24" s="18"/>
      <c r="Z24" s="18"/>
      <c r="AA24" s="18"/>
      <c r="AB24" s="18"/>
      <c r="AC24" s="18"/>
      <c r="AD24" s="18"/>
      <c r="AE24" s="29">
        <v>9.068140794223828</v>
      </c>
      <c r="AF24" s="18">
        <f t="shared" si="0"/>
        <v>0</v>
      </c>
      <c r="AG24" s="18">
        <f t="shared" si="1"/>
        <v>0</v>
      </c>
      <c r="AH24" s="18">
        <f t="shared" si="2"/>
        <v>2</v>
      </c>
      <c r="AI24" s="18"/>
      <c r="AJ24">
        <f t="shared" si="3"/>
        <v>21.469614921780988</v>
      </c>
      <c r="AK24" s="9">
        <f t="shared" si="4"/>
        <v>0.30670878459687123</v>
      </c>
    </row>
    <row r="25" spans="1:37" ht="13.5" customHeight="1">
      <c r="A25">
        <v>23</v>
      </c>
      <c r="B25" s="4" t="s">
        <v>85</v>
      </c>
      <c r="C25" s="4" t="s">
        <v>86</v>
      </c>
      <c r="D25" s="4" t="s">
        <v>87</v>
      </c>
      <c r="E25" s="5">
        <v>10</v>
      </c>
      <c r="F25" s="8"/>
      <c r="G25" s="18">
        <v>1</v>
      </c>
      <c r="H25" s="18">
        <v>1</v>
      </c>
      <c r="I25" s="18">
        <v>4.5</v>
      </c>
      <c r="J25" s="18">
        <v>0</v>
      </c>
      <c r="K25" s="18">
        <v>1</v>
      </c>
      <c r="L25" s="18">
        <v>10</v>
      </c>
      <c r="M25" s="18">
        <v>0</v>
      </c>
      <c r="N25" s="18">
        <v>1</v>
      </c>
      <c r="O25" s="18">
        <v>0</v>
      </c>
      <c r="P25" s="18"/>
      <c r="Q25" s="18"/>
      <c r="R25" s="18"/>
      <c r="S25" s="18">
        <v>7.5</v>
      </c>
      <c r="T25" s="18">
        <v>1</v>
      </c>
      <c r="U25" s="18">
        <v>5</v>
      </c>
      <c r="V25" s="18">
        <v>0</v>
      </c>
      <c r="W25" s="18">
        <v>1</v>
      </c>
      <c r="X25" s="18">
        <v>2.5</v>
      </c>
      <c r="Y25" s="18"/>
      <c r="Z25" s="18"/>
      <c r="AA25" s="18"/>
      <c r="AB25" s="18"/>
      <c r="AC25" s="18"/>
      <c r="AD25" s="18"/>
      <c r="AE25" s="29"/>
      <c r="AF25" s="18">
        <f t="shared" si="0"/>
        <v>7.5</v>
      </c>
      <c r="AG25" s="18">
        <f t="shared" si="1"/>
        <v>22</v>
      </c>
      <c r="AH25" s="18">
        <f t="shared" si="2"/>
        <v>6</v>
      </c>
      <c r="AI25" s="18"/>
      <c r="AJ25">
        <f t="shared" si="3"/>
        <v>15.428571428571429</v>
      </c>
      <c r="AK25" s="9">
        <f t="shared" si="4"/>
        <v>0.22040816326530613</v>
      </c>
    </row>
    <row r="26" spans="1:37" ht="13.5" customHeight="1">
      <c r="A26">
        <v>24</v>
      </c>
      <c r="B26" s="4" t="s">
        <v>73</v>
      </c>
      <c r="C26" s="4" t="s">
        <v>74</v>
      </c>
      <c r="D26" s="4" t="s">
        <v>58</v>
      </c>
      <c r="E26" s="5">
        <v>10</v>
      </c>
      <c r="F26" s="3"/>
      <c r="G26" s="18">
        <v>1</v>
      </c>
      <c r="H26" s="18">
        <v>1</v>
      </c>
      <c r="I26" s="18">
        <v>9</v>
      </c>
      <c r="J26" s="18">
        <v>0</v>
      </c>
      <c r="K26" s="18"/>
      <c r="L26" s="18"/>
      <c r="M26" s="18">
        <v>0</v>
      </c>
      <c r="N26" s="18"/>
      <c r="O26" s="18"/>
      <c r="P26" s="18"/>
      <c r="Q26" s="18"/>
      <c r="R26" s="18"/>
      <c r="S26" s="18">
        <v>0</v>
      </c>
      <c r="T26" s="18"/>
      <c r="U26" s="18"/>
      <c r="V26" s="18">
        <v>0</v>
      </c>
      <c r="W26" s="18"/>
      <c r="X26" s="18"/>
      <c r="Y26" s="18"/>
      <c r="Z26" s="18"/>
      <c r="AA26" s="18"/>
      <c r="AB26" s="18"/>
      <c r="AC26" s="18"/>
      <c r="AD26" s="18"/>
      <c r="AE26" s="29">
        <v>4.977436823104695</v>
      </c>
      <c r="AF26" s="18">
        <f t="shared" si="0"/>
        <v>0</v>
      </c>
      <c r="AG26" s="18">
        <f t="shared" si="1"/>
        <v>9</v>
      </c>
      <c r="AH26" s="18">
        <f t="shared" si="2"/>
        <v>2</v>
      </c>
      <c r="AI26" s="18"/>
      <c r="AJ26">
        <f t="shared" si="3"/>
        <v>14.413206979542723</v>
      </c>
      <c r="AK26" s="9">
        <f t="shared" si="4"/>
        <v>0.20590295685061033</v>
      </c>
    </row>
    <row r="27" spans="1:37" ht="13.5" customHeight="1">
      <c r="A27">
        <v>25</v>
      </c>
      <c r="B27" s="4" t="s">
        <v>14</v>
      </c>
      <c r="C27" s="4" t="s">
        <v>15</v>
      </c>
      <c r="D27" s="4" t="s">
        <v>16</v>
      </c>
      <c r="E27" s="5">
        <v>9</v>
      </c>
      <c r="F27" s="3" t="b">
        <v>1</v>
      </c>
      <c r="G27" s="18">
        <v>1</v>
      </c>
      <c r="H27" s="18">
        <v>1</v>
      </c>
      <c r="I27" s="18">
        <v>2</v>
      </c>
      <c r="J27" s="18">
        <v>5.5</v>
      </c>
      <c r="K27" s="18">
        <v>1</v>
      </c>
      <c r="L27" s="18">
        <v>7.5</v>
      </c>
      <c r="M27" s="18">
        <v>0</v>
      </c>
      <c r="N27" s="18">
        <v>1</v>
      </c>
      <c r="O27" s="18">
        <v>0</v>
      </c>
      <c r="P27" s="18"/>
      <c r="Q27" s="18"/>
      <c r="R27" s="18"/>
      <c r="S27" s="18">
        <v>0</v>
      </c>
      <c r="T27" s="18"/>
      <c r="U27" s="18"/>
      <c r="V27" s="18">
        <v>0</v>
      </c>
      <c r="W27" s="18"/>
      <c r="X27" s="18"/>
      <c r="Y27" s="18"/>
      <c r="Z27" s="18"/>
      <c r="AA27" s="18"/>
      <c r="AB27" s="18">
        <v>1</v>
      </c>
      <c r="AC27" s="18"/>
      <c r="AD27" s="18"/>
      <c r="AE27" s="29"/>
      <c r="AF27" s="18">
        <f t="shared" si="0"/>
        <v>6.5</v>
      </c>
      <c r="AG27" s="18">
        <f t="shared" si="1"/>
        <v>9.5</v>
      </c>
      <c r="AH27" s="18">
        <f t="shared" si="2"/>
        <v>4</v>
      </c>
      <c r="AI27" s="18"/>
      <c r="AJ27">
        <f t="shared" si="3"/>
        <v>10.175595238095239</v>
      </c>
      <c r="AK27" s="9">
        <f t="shared" si="4"/>
        <v>0.14536564625850343</v>
      </c>
    </row>
    <row r="28" spans="1:37" ht="13.5" customHeight="1">
      <c r="A28">
        <v>26</v>
      </c>
      <c r="B28" s="4" t="s">
        <v>29</v>
      </c>
      <c r="C28" s="4" t="s">
        <v>30</v>
      </c>
      <c r="D28" s="4" t="s">
        <v>31</v>
      </c>
      <c r="E28" s="5">
        <v>10</v>
      </c>
      <c r="F28" s="3" t="b">
        <v>1</v>
      </c>
      <c r="G28" s="18">
        <v>1</v>
      </c>
      <c r="H28" s="18">
        <v>1</v>
      </c>
      <c r="I28" s="18">
        <v>4.5</v>
      </c>
      <c r="J28" s="18">
        <v>9</v>
      </c>
      <c r="K28" s="18">
        <v>1</v>
      </c>
      <c r="L28" s="18">
        <v>5</v>
      </c>
      <c r="M28" s="18">
        <v>0</v>
      </c>
      <c r="N28" s="18"/>
      <c r="O28" s="18"/>
      <c r="P28" s="18"/>
      <c r="Q28" s="18"/>
      <c r="R28" s="18"/>
      <c r="S28" s="18">
        <v>0</v>
      </c>
      <c r="T28" s="18"/>
      <c r="U28" s="18"/>
      <c r="V28" s="18">
        <v>0</v>
      </c>
      <c r="W28" s="18"/>
      <c r="X28" s="18"/>
      <c r="Y28" s="18"/>
      <c r="Z28" s="18"/>
      <c r="AA28" s="18"/>
      <c r="AB28" s="18"/>
      <c r="AC28" s="18"/>
      <c r="AD28" s="18"/>
      <c r="AE28" s="29"/>
      <c r="AF28" s="18">
        <f t="shared" si="0"/>
        <v>9</v>
      </c>
      <c r="AG28" s="18">
        <f t="shared" si="1"/>
        <v>9.5</v>
      </c>
      <c r="AH28" s="18">
        <f t="shared" si="2"/>
        <v>3</v>
      </c>
      <c r="AI28" s="18"/>
      <c r="AJ28">
        <f t="shared" si="3"/>
        <v>9.401785714285715</v>
      </c>
      <c r="AK28" s="9">
        <f t="shared" si="4"/>
        <v>0.13431122448979593</v>
      </c>
    </row>
    <row r="29" spans="1:37" ht="13.5" customHeight="1">
      <c r="A29">
        <v>27</v>
      </c>
      <c r="B29" s="4" t="s">
        <v>71</v>
      </c>
      <c r="C29" s="4" t="s">
        <v>12</v>
      </c>
      <c r="D29" s="4" t="s">
        <v>58</v>
      </c>
      <c r="E29" s="5">
        <v>10</v>
      </c>
      <c r="F29" s="3"/>
      <c r="G29" s="18">
        <v>1</v>
      </c>
      <c r="H29" s="18"/>
      <c r="I29" s="18"/>
      <c r="J29" s="18">
        <v>0</v>
      </c>
      <c r="K29" s="18">
        <v>1</v>
      </c>
      <c r="L29" s="18">
        <v>10</v>
      </c>
      <c r="M29" s="18">
        <v>0</v>
      </c>
      <c r="N29" s="18">
        <v>1</v>
      </c>
      <c r="O29" s="18">
        <v>1</v>
      </c>
      <c r="P29" s="18"/>
      <c r="Q29" s="18"/>
      <c r="R29" s="18"/>
      <c r="S29" s="18">
        <v>0</v>
      </c>
      <c r="T29" s="18">
        <v>1</v>
      </c>
      <c r="U29" s="18">
        <v>5</v>
      </c>
      <c r="V29" s="18">
        <v>0</v>
      </c>
      <c r="W29" s="18"/>
      <c r="X29" s="18"/>
      <c r="Y29" s="18"/>
      <c r="Z29" s="18"/>
      <c r="AA29" s="18"/>
      <c r="AB29" s="18"/>
      <c r="AC29" s="18"/>
      <c r="AD29" s="18"/>
      <c r="AE29" s="29"/>
      <c r="AF29" s="18">
        <f t="shared" si="0"/>
        <v>0</v>
      </c>
      <c r="AG29" s="18">
        <f t="shared" si="1"/>
        <v>16</v>
      </c>
      <c r="AH29" s="18">
        <f t="shared" si="2"/>
        <v>4</v>
      </c>
      <c r="AI29" s="18"/>
      <c r="AJ29">
        <f t="shared" si="3"/>
        <v>8.666666666666668</v>
      </c>
      <c r="AK29" s="9">
        <f t="shared" si="4"/>
        <v>0.12380952380952383</v>
      </c>
    </row>
    <row r="30" spans="1:37" ht="13.5" customHeight="1">
      <c r="A30">
        <v>28</v>
      </c>
      <c r="B30" s="4" t="s">
        <v>95</v>
      </c>
      <c r="C30" s="4" t="s">
        <v>97</v>
      </c>
      <c r="D30" s="4" t="s">
        <v>96</v>
      </c>
      <c r="E30" s="5">
        <v>10</v>
      </c>
      <c r="F30" s="3" t="b">
        <v>0</v>
      </c>
      <c r="G30" s="18"/>
      <c r="H30" s="18">
        <v>1</v>
      </c>
      <c r="I30" s="18">
        <v>4.5</v>
      </c>
      <c r="J30" s="18">
        <v>0</v>
      </c>
      <c r="K30" s="18"/>
      <c r="L30" s="18"/>
      <c r="M30" s="18">
        <v>0</v>
      </c>
      <c r="N30" s="18"/>
      <c r="O30" s="18"/>
      <c r="P30" s="18"/>
      <c r="Q30" s="18"/>
      <c r="R30" s="18"/>
      <c r="S30" s="18">
        <v>7.5</v>
      </c>
      <c r="T30" s="18"/>
      <c r="U30" s="18"/>
      <c r="V30" s="18">
        <v>10</v>
      </c>
      <c r="W30" s="18"/>
      <c r="X30" s="18"/>
      <c r="Y30" s="18"/>
      <c r="Z30" s="18"/>
      <c r="AA30" s="18"/>
      <c r="AB30" s="18"/>
      <c r="AC30" s="18"/>
      <c r="AD30" s="18"/>
      <c r="AE30" s="29"/>
      <c r="AF30" s="18">
        <f t="shared" si="0"/>
        <v>17.5</v>
      </c>
      <c r="AG30" s="18">
        <f t="shared" si="1"/>
        <v>4.5</v>
      </c>
      <c r="AH30" s="18">
        <f t="shared" si="2"/>
        <v>1</v>
      </c>
      <c r="AI30" s="18"/>
      <c r="AJ30">
        <f t="shared" si="3"/>
        <v>8.479166666666666</v>
      </c>
      <c r="AK30" s="9">
        <f t="shared" si="4"/>
        <v>0.12113095238095237</v>
      </c>
    </row>
    <row r="31" spans="1:37" ht="13.5" customHeight="1">
      <c r="A31">
        <v>29</v>
      </c>
      <c r="B31" s="4" t="s">
        <v>46</v>
      </c>
      <c r="C31" s="4" t="s">
        <v>47</v>
      </c>
      <c r="D31" s="4" t="s">
        <v>48</v>
      </c>
      <c r="E31" s="5">
        <v>9</v>
      </c>
      <c r="F31" s="3" t="b">
        <v>0</v>
      </c>
      <c r="G31" s="18"/>
      <c r="H31" s="18"/>
      <c r="I31" s="18"/>
      <c r="J31" s="18">
        <v>0</v>
      </c>
      <c r="K31" s="18"/>
      <c r="L31" s="18"/>
      <c r="M31" s="18">
        <v>0</v>
      </c>
      <c r="N31" s="18"/>
      <c r="O31" s="18"/>
      <c r="P31" s="18"/>
      <c r="Q31" s="18"/>
      <c r="R31" s="18"/>
      <c r="S31" s="18">
        <v>7.5</v>
      </c>
      <c r="T31" s="18"/>
      <c r="U31" s="18"/>
      <c r="V31" s="18">
        <v>10</v>
      </c>
      <c r="W31" s="18"/>
      <c r="X31" s="18"/>
      <c r="Y31" s="18"/>
      <c r="Z31" s="18"/>
      <c r="AA31" s="18"/>
      <c r="AB31" s="18"/>
      <c r="AC31" s="18"/>
      <c r="AD31" s="18"/>
      <c r="AE31" s="29"/>
      <c r="AF31" s="18">
        <f t="shared" si="0"/>
        <v>17.5</v>
      </c>
      <c r="AG31" s="18">
        <f t="shared" si="1"/>
        <v>0</v>
      </c>
      <c r="AH31" s="18">
        <f t="shared" si="2"/>
        <v>0</v>
      </c>
      <c r="AI31" s="18"/>
      <c r="AJ31">
        <f t="shared" si="3"/>
        <v>6.25</v>
      </c>
      <c r="AK31" s="9">
        <f t="shared" si="4"/>
        <v>0.08928571428571429</v>
      </c>
    </row>
    <row r="32" spans="1:37" ht="13.5" customHeight="1">
      <c r="A32">
        <v>30</v>
      </c>
      <c r="B32" s="4" t="s">
        <v>80</v>
      </c>
      <c r="C32" s="4" t="s">
        <v>81</v>
      </c>
      <c r="D32" s="4" t="s">
        <v>82</v>
      </c>
      <c r="E32" s="6">
        <v>11</v>
      </c>
      <c r="F32" s="8"/>
      <c r="G32" s="18">
        <v>1</v>
      </c>
      <c r="H32" s="18">
        <v>1</v>
      </c>
      <c r="I32" s="18">
        <v>8</v>
      </c>
      <c r="J32" s="18">
        <v>0</v>
      </c>
      <c r="K32" s="18"/>
      <c r="L32" s="18"/>
      <c r="M32" s="18">
        <v>0</v>
      </c>
      <c r="N32" s="18"/>
      <c r="O32" s="18"/>
      <c r="P32" s="18"/>
      <c r="Q32" s="18"/>
      <c r="R32" s="18"/>
      <c r="S32" s="18">
        <v>0</v>
      </c>
      <c r="T32" s="18"/>
      <c r="U32" s="18"/>
      <c r="V32" s="18">
        <v>0</v>
      </c>
      <c r="W32" s="18"/>
      <c r="X32" s="18"/>
      <c r="Y32" s="18"/>
      <c r="Z32" s="18"/>
      <c r="AA32" s="18"/>
      <c r="AB32" s="18"/>
      <c r="AC32" s="18"/>
      <c r="AD32" s="18"/>
      <c r="AE32" s="29"/>
      <c r="AF32" s="18">
        <f t="shared" si="0"/>
        <v>0</v>
      </c>
      <c r="AG32" s="18">
        <f t="shared" si="1"/>
        <v>8</v>
      </c>
      <c r="AH32" s="18">
        <f t="shared" si="2"/>
        <v>2</v>
      </c>
      <c r="AI32" s="18"/>
      <c r="AJ32">
        <f t="shared" si="3"/>
        <v>4.333333333333334</v>
      </c>
      <c r="AK32" s="9">
        <f t="shared" si="4"/>
        <v>0.061904761904761914</v>
      </c>
    </row>
    <row r="33" spans="1:37" ht="13.5" customHeight="1">
      <c r="A33">
        <v>31</v>
      </c>
      <c r="B33" s="4" t="s">
        <v>26</v>
      </c>
      <c r="C33" s="4" t="s">
        <v>27</v>
      </c>
      <c r="D33" s="4" t="s">
        <v>28</v>
      </c>
      <c r="E33" s="5">
        <v>11</v>
      </c>
      <c r="F33" s="7" t="b">
        <v>0</v>
      </c>
      <c r="G33" s="18">
        <v>1</v>
      </c>
      <c r="H33" s="18"/>
      <c r="I33" s="18"/>
      <c r="J33" s="18">
        <v>0</v>
      </c>
      <c r="K33" s="18">
        <v>1</v>
      </c>
      <c r="L33" s="18">
        <v>5</v>
      </c>
      <c r="M33" s="18">
        <v>0</v>
      </c>
      <c r="N33" s="18"/>
      <c r="O33" s="18"/>
      <c r="P33" s="18"/>
      <c r="Q33" s="18"/>
      <c r="R33" s="18"/>
      <c r="S33" s="18">
        <v>0</v>
      </c>
      <c r="T33" s="18"/>
      <c r="U33" s="18"/>
      <c r="V33" s="18">
        <v>0</v>
      </c>
      <c r="W33" s="18"/>
      <c r="X33" s="18"/>
      <c r="Y33" s="18"/>
      <c r="Z33" s="18"/>
      <c r="AA33" s="18"/>
      <c r="AB33" s="18"/>
      <c r="AC33" s="18"/>
      <c r="AD33" s="18"/>
      <c r="AE33" s="29"/>
      <c r="AF33" s="18">
        <f t="shared" si="0"/>
        <v>0</v>
      </c>
      <c r="AG33" s="18">
        <f t="shared" si="1"/>
        <v>5</v>
      </c>
      <c r="AH33" s="18">
        <f t="shared" si="2"/>
        <v>2</v>
      </c>
      <c r="AI33" s="18"/>
      <c r="AJ33">
        <f t="shared" si="3"/>
        <v>3.9583333333333335</v>
      </c>
      <c r="AK33" s="9">
        <f t="shared" si="4"/>
        <v>0.05654761904761905</v>
      </c>
    </row>
    <row r="34" spans="1:37" ht="13.5" customHeight="1">
      <c r="A34">
        <v>32</v>
      </c>
      <c r="B34" s="4" t="s">
        <v>11</v>
      </c>
      <c r="C34" s="4" t="s">
        <v>12</v>
      </c>
      <c r="D34" s="4" t="s">
        <v>13</v>
      </c>
      <c r="E34" s="5">
        <v>11</v>
      </c>
      <c r="F34" s="7" t="b">
        <v>1</v>
      </c>
      <c r="G34" s="18">
        <v>1</v>
      </c>
      <c r="H34" s="18">
        <v>1</v>
      </c>
      <c r="I34" s="18">
        <v>3</v>
      </c>
      <c r="J34" s="18">
        <v>0</v>
      </c>
      <c r="K34" s="18"/>
      <c r="L34" s="18"/>
      <c r="M34" s="18">
        <v>0</v>
      </c>
      <c r="N34" s="18"/>
      <c r="O34" s="18"/>
      <c r="P34" s="18"/>
      <c r="Q34" s="18"/>
      <c r="R34" s="18"/>
      <c r="S34" s="18">
        <v>0</v>
      </c>
      <c r="T34" s="18"/>
      <c r="U34" s="18"/>
      <c r="V34" s="18">
        <v>0</v>
      </c>
      <c r="W34" s="18"/>
      <c r="X34" s="18"/>
      <c r="Y34" s="18"/>
      <c r="Z34" s="18"/>
      <c r="AA34" s="18"/>
      <c r="AB34" s="18"/>
      <c r="AC34" s="18"/>
      <c r="AD34" s="18"/>
      <c r="AE34" s="29"/>
      <c r="AF34" s="18">
        <f t="shared" si="0"/>
        <v>0</v>
      </c>
      <c r="AG34" s="18">
        <f t="shared" si="1"/>
        <v>3</v>
      </c>
      <c r="AH34" s="18">
        <f t="shared" si="2"/>
        <v>2</v>
      </c>
      <c r="AI34" s="18"/>
      <c r="AJ34">
        <f t="shared" si="3"/>
        <v>3.7083333333333335</v>
      </c>
      <c r="AK34" s="9">
        <f t="shared" si="4"/>
        <v>0.052976190476190475</v>
      </c>
    </row>
    <row r="35" spans="1:37" ht="13.5" customHeight="1">
      <c r="A35">
        <v>33</v>
      </c>
      <c r="B35" s="4" t="s">
        <v>83</v>
      </c>
      <c r="C35" s="4" t="s">
        <v>69</v>
      </c>
      <c r="D35" s="4" t="s">
        <v>84</v>
      </c>
      <c r="E35" s="5">
        <v>10</v>
      </c>
      <c r="F35" s="17"/>
      <c r="G35" s="18">
        <v>1</v>
      </c>
      <c r="H35" s="18"/>
      <c r="I35" s="18">
        <v>9</v>
      </c>
      <c r="J35" s="18">
        <v>0</v>
      </c>
      <c r="K35" s="18"/>
      <c r="L35" s="18"/>
      <c r="M35" s="18">
        <v>0</v>
      </c>
      <c r="N35" s="18"/>
      <c r="O35" s="18"/>
      <c r="P35" s="18"/>
      <c r="Q35" s="18"/>
      <c r="R35" s="18"/>
      <c r="S35" s="18">
        <v>0</v>
      </c>
      <c r="T35" s="18"/>
      <c r="U35" s="18"/>
      <c r="V35" s="18">
        <v>0</v>
      </c>
      <c r="W35" s="18"/>
      <c r="X35" s="18"/>
      <c r="Y35" s="18"/>
      <c r="Z35" s="18"/>
      <c r="AA35" s="18"/>
      <c r="AB35" s="18"/>
      <c r="AC35" s="18"/>
      <c r="AD35" s="18"/>
      <c r="AE35" s="29"/>
      <c r="AF35" s="18">
        <f t="shared" si="0"/>
        <v>0</v>
      </c>
      <c r="AG35" s="18">
        <f t="shared" si="1"/>
        <v>9</v>
      </c>
      <c r="AH35" s="18">
        <f t="shared" si="2"/>
        <v>1</v>
      </c>
      <c r="AI35" s="18"/>
      <c r="AJ35">
        <f t="shared" si="3"/>
        <v>2.791666666666667</v>
      </c>
      <c r="AK35" s="9">
        <f t="shared" si="4"/>
        <v>0.039880952380952385</v>
      </c>
    </row>
    <row r="36" spans="1:37" ht="13.5" customHeight="1">
      <c r="A36">
        <v>34</v>
      </c>
      <c r="B36" s="4" t="s">
        <v>119</v>
      </c>
      <c r="C36" s="4" t="s">
        <v>120</v>
      </c>
      <c r="D36" s="4"/>
      <c r="E36" s="5"/>
      <c r="F36" s="7"/>
      <c r="G36" s="18"/>
      <c r="H36" s="18"/>
      <c r="I36" s="18"/>
      <c r="J36" s="18">
        <v>0</v>
      </c>
      <c r="K36" s="18"/>
      <c r="L36" s="18"/>
      <c r="M36" s="18">
        <v>0</v>
      </c>
      <c r="N36" s="18"/>
      <c r="O36" s="18"/>
      <c r="P36" s="18"/>
      <c r="Q36" s="18"/>
      <c r="R36" s="18"/>
      <c r="S36" s="18">
        <v>0</v>
      </c>
      <c r="T36" s="18">
        <v>1</v>
      </c>
      <c r="U36" s="18">
        <v>5</v>
      </c>
      <c r="V36" s="18">
        <v>0</v>
      </c>
      <c r="W36" s="18"/>
      <c r="X36" s="18"/>
      <c r="Y36" s="18"/>
      <c r="Z36" s="18"/>
      <c r="AA36" s="18"/>
      <c r="AB36" s="18"/>
      <c r="AC36" s="18"/>
      <c r="AD36" s="18"/>
      <c r="AE36" s="29"/>
      <c r="AF36" s="18">
        <f t="shared" si="0"/>
        <v>0</v>
      </c>
      <c r="AG36" s="18">
        <f t="shared" si="1"/>
        <v>5</v>
      </c>
      <c r="AH36" s="18">
        <f t="shared" si="2"/>
        <v>1</v>
      </c>
      <c r="AI36" s="18"/>
      <c r="AJ36">
        <f t="shared" si="3"/>
        <v>2.291666666666667</v>
      </c>
      <c r="AK36" s="9">
        <f t="shared" si="4"/>
        <v>0.03273809523809524</v>
      </c>
    </row>
    <row r="37" spans="1:37" ht="13.5" customHeight="1">
      <c r="A37">
        <v>35</v>
      </c>
      <c r="B37" s="4" t="s">
        <v>64</v>
      </c>
      <c r="C37" s="4" t="s">
        <v>65</v>
      </c>
      <c r="D37" s="4" t="s">
        <v>39</v>
      </c>
      <c r="E37" s="5">
        <v>11</v>
      </c>
      <c r="F37" s="7"/>
      <c r="G37" s="18">
        <v>1</v>
      </c>
      <c r="H37" s="18"/>
      <c r="I37" s="18"/>
      <c r="J37" s="18">
        <v>0</v>
      </c>
      <c r="K37" s="18"/>
      <c r="L37" s="18"/>
      <c r="M37" s="18">
        <v>0</v>
      </c>
      <c r="N37" s="18"/>
      <c r="O37" s="18"/>
      <c r="P37" s="18"/>
      <c r="Q37" s="18"/>
      <c r="R37" s="18"/>
      <c r="S37" s="18">
        <v>0</v>
      </c>
      <c r="T37" s="18"/>
      <c r="U37" s="18"/>
      <c r="V37" s="18">
        <v>0</v>
      </c>
      <c r="W37" s="18"/>
      <c r="X37" s="18"/>
      <c r="Y37" s="18"/>
      <c r="Z37" s="18"/>
      <c r="AA37" s="18"/>
      <c r="AB37" s="18"/>
      <c r="AC37" s="18"/>
      <c r="AD37" s="18"/>
      <c r="AE37" s="29"/>
      <c r="AF37" s="18">
        <f t="shared" si="0"/>
        <v>0</v>
      </c>
      <c r="AG37" s="18">
        <f t="shared" si="1"/>
        <v>0</v>
      </c>
      <c r="AH37" s="18">
        <f t="shared" si="2"/>
        <v>1</v>
      </c>
      <c r="AI37" s="18"/>
      <c r="AJ37">
        <f t="shared" si="3"/>
        <v>1.6666666666666667</v>
      </c>
      <c r="AK37" s="9">
        <f t="shared" si="4"/>
        <v>0.02380952380952381</v>
      </c>
    </row>
    <row r="38" spans="1:37" ht="13.5" customHeight="1">
      <c r="A38">
        <v>36</v>
      </c>
      <c r="B38" s="4" t="s">
        <v>72</v>
      </c>
      <c r="C38" s="4" t="s">
        <v>41</v>
      </c>
      <c r="D38" s="4" t="s">
        <v>70</v>
      </c>
      <c r="E38" s="5">
        <v>11</v>
      </c>
      <c r="F38" s="7"/>
      <c r="G38" s="18">
        <v>1</v>
      </c>
      <c r="H38" s="18"/>
      <c r="I38" s="18"/>
      <c r="J38" s="18">
        <v>0</v>
      </c>
      <c r="K38" s="18"/>
      <c r="L38" s="18"/>
      <c r="M38" s="18">
        <v>0</v>
      </c>
      <c r="N38" s="18"/>
      <c r="O38" s="18"/>
      <c r="P38" s="18"/>
      <c r="Q38" s="18"/>
      <c r="R38" s="18"/>
      <c r="S38" s="18">
        <v>0</v>
      </c>
      <c r="T38" s="18"/>
      <c r="U38" s="18"/>
      <c r="V38" s="18">
        <v>0</v>
      </c>
      <c r="W38" s="18"/>
      <c r="X38" s="18"/>
      <c r="Y38" s="18"/>
      <c r="Z38" s="18"/>
      <c r="AA38" s="18"/>
      <c r="AB38" s="18"/>
      <c r="AC38" s="18"/>
      <c r="AD38" s="18"/>
      <c r="AE38" s="29"/>
      <c r="AF38" s="18">
        <f t="shared" si="0"/>
        <v>0</v>
      </c>
      <c r="AG38" s="18">
        <f t="shared" si="1"/>
        <v>0</v>
      </c>
      <c r="AH38" s="18">
        <f t="shared" si="2"/>
        <v>1</v>
      </c>
      <c r="AI38" s="18"/>
      <c r="AJ38">
        <f t="shared" si="3"/>
        <v>1.6666666666666667</v>
      </c>
      <c r="AK38" s="9">
        <f t="shared" si="4"/>
        <v>0.02380952380952381</v>
      </c>
    </row>
    <row r="39" spans="1:37" ht="13.5" customHeight="1">
      <c r="A39">
        <v>37</v>
      </c>
      <c r="B39" s="4" t="s">
        <v>66</v>
      </c>
      <c r="C39" s="4" t="s">
        <v>15</v>
      </c>
      <c r="D39" s="4" t="s">
        <v>67</v>
      </c>
      <c r="E39" s="5"/>
      <c r="F39" s="7"/>
      <c r="G39" s="18">
        <v>1</v>
      </c>
      <c r="H39" s="18"/>
      <c r="I39" s="18"/>
      <c r="J39" s="18">
        <v>0</v>
      </c>
      <c r="K39" s="18"/>
      <c r="L39" s="18"/>
      <c r="M39" s="18">
        <v>0</v>
      </c>
      <c r="N39" s="18"/>
      <c r="O39" s="18"/>
      <c r="P39" s="18"/>
      <c r="Q39" s="18"/>
      <c r="R39" s="18"/>
      <c r="S39" s="18">
        <v>0</v>
      </c>
      <c r="T39" s="18"/>
      <c r="U39" s="18"/>
      <c r="V39" s="18">
        <v>0</v>
      </c>
      <c r="W39" s="18"/>
      <c r="X39" s="18"/>
      <c r="Y39" s="18"/>
      <c r="Z39" s="18"/>
      <c r="AA39" s="18"/>
      <c r="AB39" s="18"/>
      <c r="AC39" s="18"/>
      <c r="AD39" s="18"/>
      <c r="AE39" s="29"/>
      <c r="AF39" s="18">
        <f t="shared" si="0"/>
        <v>0</v>
      </c>
      <c r="AG39" s="18">
        <f t="shared" si="1"/>
        <v>0</v>
      </c>
      <c r="AH39" s="18">
        <f t="shared" si="2"/>
        <v>1</v>
      </c>
      <c r="AI39" s="18"/>
      <c r="AJ39">
        <f t="shared" si="3"/>
        <v>1.6666666666666667</v>
      </c>
      <c r="AK39" s="9">
        <f t="shared" si="4"/>
        <v>0.02380952380952381</v>
      </c>
    </row>
    <row r="40" spans="1:37" ht="13.5" customHeight="1">
      <c r="A40">
        <v>38</v>
      </c>
      <c r="B40" s="4" t="s">
        <v>32</v>
      </c>
      <c r="C40" s="4" t="s">
        <v>33</v>
      </c>
      <c r="D40" s="4" t="s">
        <v>34</v>
      </c>
      <c r="E40" s="5">
        <v>10</v>
      </c>
      <c r="F40" s="3" t="b">
        <v>0</v>
      </c>
      <c r="G40" s="18"/>
      <c r="H40" s="18"/>
      <c r="I40" s="18"/>
      <c r="J40" s="18">
        <v>0</v>
      </c>
      <c r="K40" s="18"/>
      <c r="L40" s="18"/>
      <c r="M40" s="18">
        <v>0</v>
      </c>
      <c r="N40" s="18"/>
      <c r="O40" s="18"/>
      <c r="P40" s="18"/>
      <c r="Q40" s="18"/>
      <c r="R40" s="18"/>
      <c r="S40" s="18">
        <v>0</v>
      </c>
      <c r="T40" s="18"/>
      <c r="U40" s="18"/>
      <c r="V40" s="18">
        <v>0</v>
      </c>
      <c r="W40" s="18"/>
      <c r="X40" s="18"/>
      <c r="Y40" s="18"/>
      <c r="Z40" s="18"/>
      <c r="AA40" s="18"/>
      <c r="AB40" s="18"/>
      <c r="AC40" s="18"/>
      <c r="AD40" s="18"/>
      <c r="AE40" s="29"/>
      <c r="AF40" s="18">
        <f t="shared" si="0"/>
        <v>0</v>
      </c>
      <c r="AG40" s="18">
        <f t="shared" si="1"/>
        <v>0</v>
      </c>
      <c r="AH40" s="18">
        <f t="shared" si="2"/>
        <v>0</v>
      </c>
      <c r="AI40" s="18"/>
      <c r="AJ40">
        <f t="shared" si="3"/>
        <v>0</v>
      </c>
      <c r="AK40" s="9">
        <f t="shared" si="4"/>
        <v>0</v>
      </c>
    </row>
    <row r="41" spans="1:37" ht="13.5" customHeight="1">
      <c r="A41">
        <v>39</v>
      </c>
      <c r="B41" s="4" t="s">
        <v>45</v>
      </c>
      <c r="C41" s="16" t="s">
        <v>9</v>
      </c>
      <c r="D41" s="16" t="s">
        <v>19</v>
      </c>
      <c r="E41" s="7">
        <v>11</v>
      </c>
      <c r="F41" s="7" t="b">
        <v>0</v>
      </c>
      <c r="G41" s="18"/>
      <c r="H41" s="18"/>
      <c r="I41" s="18"/>
      <c r="J41" s="18">
        <v>0</v>
      </c>
      <c r="K41" s="18"/>
      <c r="L41" s="18"/>
      <c r="M41" s="18">
        <v>0</v>
      </c>
      <c r="N41" s="18"/>
      <c r="O41" s="18"/>
      <c r="P41" s="18"/>
      <c r="Q41" s="18"/>
      <c r="R41" s="18"/>
      <c r="S41" s="18">
        <v>0</v>
      </c>
      <c r="T41" s="18"/>
      <c r="U41" s="18"/>
      <c r="V41" s="18">
        <v>0</v>
      </c>
      <c r="W41" s="18"/>
      <c r="X41" s="18"/>
      <c r="Y41" s="18"/>
      <c r="Z41" s="18"/>
      <c r="AA41" s="18"/>
      <c r="AB41" s="18"/>
      <c r="AC41" s="18"/>
      <c r="AD41" s="18"/>
      <c r="AE41" s="29"/>
      <c r="AF41" s="18">
        <f t="shared" si="0"/>
        <v>0</v>
      </c>
      <c r="AG41" s="18">
        <f t="shared" si="1"/>
        <v>0</v>
      </c>
      <c r="AH41" s="18">
        <f t="shared" si="2"/>
        <v>0</v>
      </c>
      <c r="AI41" s="18"/>
      <c r="AJ41">
        <f t="shared" si="3"/>
        <v>0</v>
      </c>
      <c r="AK41" s="9">
        <f t="shared" si="4"/>
        <v>0</v>
      </c>
    </row>
    <row r="42" spans="1:37" ht="13.5" customHeight="1" thickBot="1">
      <c r="A42">
        <v>40</v>
      </c>
      <c r="B42" s="16" t="s">
        <v>62</v>
      </c>
      <c r="C42" s="16" t="s">
        <v>63</v>
      </c>
      <c r="D42" s="16" t="s">
        <v>48</v>
      </c>
      <c r="E42" s="7">
        <v>11</v>
      </c>
      <c r="F42" s="7" t="b">
        <v>1</v>
      </c>
      <c r="G42" s="18"/>
      <c r="H42" s="18"/>
      <c r="I42" s="18"/>
      <c r="J42" s="18">
        <v>0</v>
      </c>
      <c r="K42" s="18"/>
      <c r="L42" s="18"/>
      <c r="M42" s="18">
        <v>0</v>
      </c>
      <c r="N42" s="18"/>
      <c r="O42" s="18"/>
      <c r="P42" s="18"/>
      <c r="Q42" s="18"/>
      <c r="R42" s="18"/>
      <c r="S42" s="18">
        <v>0</v>
      </c>
      <c r="T42" s="18"/>
      <c r="U42" s="18"/>
      <c r="V42" s="18">
        <v>0</v>
      </c>
      <c r="W42" s="18"/>
      <c r="X42" s="18"/>
      <c r="Y42" s="18"/>
      <c r="Z42" s="18"/>
      <c r="AA42" s="18"/>
      <c r="AB42" s="18"/>
      <c r="AC42" s="18"/>
      <c r="AD42" s="18"/>
      <c r="AE42" s="29"/>
      <c r="AF42" s="18">
        <f t="shared" si="0"/>
        <v>0</v>
      </c>
      <c r="AG42" s="18">
        <f t="shared" si="1"/>
        <v>0</v>
      </c>
      <c r="AH42" s="18">
        <f t="shared" si="2"/>
        <v>0</v>
      </c>
      <c r="AI42" s="18"/>
      <c r="AJ42">
        <f t="shared" si="3"/>
        <v>0</v>
      </c>
      <c r="AK42" s="9">
        <f t="shared" si="4"/>
        <v>0</v>
      </c>
    </row>
    <row r="43" spans="2:35" ht="13.5" customHeight="1">
      <c r="B43" s="10" t="s">
        <v>100</v>
      </c>
      <c r="C43" s="11"/>
      <c r="AH43" s="18"/>
      <c r="AI43">
        <v>30</v>
      </c>
    </row>
    <row r="44" spans="2:3" ht="13.5" customHeight="1">
      <c r="B44" s="12" t="s">
        <v>101</v>
      </c>
      <c r="C44" s="13"/>
    </row>
    <row r="45" spans="2:3" ht="13.5" customHeight="1">
      <c r="B45" s="12" t="s">
        <v>102</v>
      </c>
      <c r="C45" s="13"/>
    </row>
    <row r="46" spans="2:3" ht="13.5" customHeight="1">
      <c r="B46" s="12" t="s">
        <v>103</v>
      </c>
      <c r="C46" s="13"/>
    </row>
    <row r="47" spans="2:3" ht="13.5" customHeight="1">
      <c r="B47" s="12" t="s">
        <v>104</v>
      </c>
      <c r="C47" s="13"/>
    </row>
    <row r="48" spans="2:3" ht="13.5" customHeight="1" thickBot="1">
      <c r="B48" s="14" t="s">
        <v>105</v>
      </c>
      <c r="C48" s="15"/>
    </row>
  </sheetData>
  <sheetProtection/>
  <conditionalFormatting sqref="AK3:AK42">
    <cfRule type="iconSet" priority="1" dxfId="0">
      <iconSet iconSet="3Flags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6.140625" style="0" customWidth="1"/>
    <col min="2" max="3" width="20.7109375" style="0" customWidth="1"/>
  </cols>
  <sheetData>
    <row r="1" spans="4:7" ht="15">
      <c r="D1">
        <v>10</v>
      </c>
      <c r="E1">
        <v>5</v>
      </c>
      <c r="F1">
        <v>10</v>
      </c>
      <c r="G1">
        <f>SUM(D1:F1)</f>
        <v>25</v>
      </c>
    </row>
    <row r="2" spans="2:7" ht="15">
      <c r="B2" s="1" t="s">
        <v>0</v>
      </c>
      <c r="C2" s="1" t="s">
        <v>1</v>
      </c>
      <c r="D2">
        <v>1</v>
      </c>
      <c r="E2">
        <v>2</v>
      </c>
      <c r="F2">
        <v>3</v>
      </c>
      <c r="G2" t="s">
        <v>99</v>
      </c>
    </row>
    <row r="3" spans="1:8" ht="15">
      <c r="A3">
        <v>1</v>
      </c>
      <c r="B3" s="2" t="s">
        <v>5</v>
      </c>
      <c r="C3" s="2" t="s">
        <v>6</v>
      </c>
      <c r="D3">
        <v>1</v>
      </c>
      <c r="E3">
        <v>1</v>
      </c>
      <c r="F3">
        <v>1</v>
      </c>
      <c r="G3">
        <f aca="true" t="shared" si="0" ref="G3:G16">D3*$D$1+E3*$E$1+F3*$F$1</f>
        <v>25</v>
      </c>
      <c r="H3">
        <f aca="true" t="shared" si="1" ref="H3:H16">G3/$G$1</f>
        <v>1</v>
      </c>
    </row>
    <row r="4" spans="1:8" ht="15">
      <c r="A4">
        <v>2</v>
      </c>
      <c r="B4" s="2" t="s">
        <v>88</v>
      </c>
      <c r="C4" s="2" t="s">
        <v>89</v>
      </c>
      <c r="D4">
        <v>0</v>
      </c>
      <c r="E4">
        <v>1</v>
      </c>
      <c r="F4">
        <v>0</v>
      </c>
      <c r="G4">
        <f t="shared" si="0"/>
        <v>5</v>
      </c>
      <c r="H4">
        <f t="shared" si="1"/>
        <v>0.2</v>
      </c>
    </row>
    <row r="5" spans="1:8" ht="15">
      <c r="A5">
        <v>3</v>
      </c>
      <c r="B5" s="2" t="s">
        <v>8</v>
      </c>
      <c r="C5" s="2" t="s">
        <v>9</v>
      </c>
      <c r="G5">
        <f t="shared" si="0"/>
        <v>0</v>
      </c>
      <c r="H5">
        <f t="shared" si="1"/>
        <v>0</v>
      </c>
    </row>
    <row r="6" spans="1:8" ht="15">
      <c r="A6">
        <v>4</v>
      </c>
      <c r="B6" s="2" t="s">
        <v>11</v>
      </c>
      <c r="C6" s="2" t="s">
        <v>12</v>
      </c>
      <c r="G6">
        <f t="shared" si="0"/>
        <v>0</v>
      </c>
      <c r="H6">
        <f t="shared" si="1"/>
        <v>0</v>
      </c>
    </row>
    <row r="7" spans="1:8" ht="15">
      <c r="A7">
        <v>5</v>
      </c>
      <c r="B7" s="2" t="s">
        <v>64</v>
      </c>
      <c r="C7" s="2" t="s">
        <v>65</v>
      </c>
      <c r="G7">
        <f t="shared" si="0"/>
        <v>0</v>
      </c>
      <c r="H7">
        <f t="shared" si="1"/>
        <v>0</v>
      </c>
    </row>
    <row r="8" spans="1:8" ht="15">
      <c r="A8">
        <v>6</v>
      </c>
      <c r="B8" s="2" t="s">
        <v>14</v>
      </c>
      <c r="C8" s="2" t="s">
        <v>15</v>
      </c>
      <c r="D8">
        <v>0</v>
      </c>
      <c r="E8">
        <v>0.75</v>
      </c>
      <c r="F8">
        <v>1</v>
      </c>
      <c r="G8">
        <f t="shared" si="0"/>
        <v>13.75</v>
      </c>
      <c r="H8">
        <f t="shared" si="1"/>
        <v>0.55</v>
      </c>
    </row>
    <row r="9" spans="1:8" ht="15">
      <c r="A9">
        <v>7</v>
      </c>
      <c r="B9" s="2" t="s">
        <v>72</v>
      </c>
      <c r="C9" s="2" t="s">
        <v>41</v>
      </c>
      <c r="G9">
        <f t="shared" si="0"/>
        <v>0</v>
      </c>
      <c r="H9">
        <f t="shared" si="1"/>
        <v>0</v>
      </c>
    </row>
    <row r="10" spans="1:8" ht="15">
      <c r="A10">
        <v>8</v>
      </c>
      <c r="B10" s="2" t="s">
        <v>17</v>
      </c>
      <c r="C10" s="2" t="s">
        <v>18</v>
      </c>
      <c r="D10">
        <v>0.5</v>
      </c>
      <c r="E10">
        <v>0.75</v>
      </c>
      <c r="F10">
        <v>0.5</v>
      </c>
      <c r="G10">
        <f t="shared" si="0"/>
        <v>13.75</v>
      </c>
      <c r="H10">
        <f t="shared" si="1"/>
        <v>0.55</v>
      </c>
    </row>
    <row r="11" spans="1:8" ht="15">
      <c r="A11">
        <v>9</v>
      </c>
      <c r="B11" s="2" t="s">
        <v>20</v>
      </c>
      <c r="C11" s="2" t="s">
        <v>21</v>
      </c>
      <c r="D11">
        <v>1</v>
      </c>
      <c r="E11">
        <v>1</v>
      </c>
      <c r="F11">
        <v>0.75</v>
      </c>
      <c r="G11">
        <f t="shared" si="0"/>
        <v>22.5</v>
      </c>
      <c r="H11">
        <f t="shared" si="1"/>
        <v>0.9</v>
      </c>
    </row>
    <row r="12" spans="1:8" ht="15">
      <c r="A12">
        <v>10</v>
      </c>
      <c r="B12" s="2" t="s">
        <v>83</v>
      </c>
      <c r="C12" s="2" t="s">
        <v>69</v>
      </c>
      <c r="G12">
        <f t="shared" si="0"/>
        <v>0</v>
      </c>
      <c r="H12">
        <f t="shared" si="1"/>
        <v>0</v>
      </c>
    </row>
    <row r="13" spans="1:8" ht="15">
      <c r="A13">
        <v>11</v>
      </c>
      <c r="B13" s="2" t="s">
        <v>66</v>
      </c>
      <c r="C13" s="2" t="s">
        <v>15</v>
      </c>
      <c r="G13">
        <f t="shared" si="0"/>
        <v>0</v>
      </c>
      <c r="H13">
        <f t="shared" si="1"/>
        <v>0</v>
      </c>
    </row>
    <row r="14" spans="1:8" ht="15">
      <c r="A14">
        <v>12</v>
      </c>
      <c r="B14" s="2" t="s">
        <v>23</v>
      </c>
      <c r="C14" s="2" t="s">
        <v>24</v>
      </c>
      <c r="D14">
        <v>1</v>
      </c>
      <c r="E14">
        <v>1</v>
      </c>
      <c r="F14">
        <v>0.75</v>
      </c>
      <c r="G14">
        <f t="shared" si="0"/>
        <v>22.5</v>
      </c>
      <c r="H14">
        <f t="shared" si="1"/>
        <v>0.9</v>
      </c>
    </row>
    <row r="15" spans="1:8" ht="15">
      <c r="A15">
        <v>13</v>
      </c>
      <c r="B15" s="2" t="s">
        <v>26</v>
      </c>
      <c r="C15" s="2" t="s">
        <v>27</v>
      </c>
      <c r="G15">
        <f t="shared" si="0"/>
        <v>0</v>
      </c>
      <c r="H15">
        <f t="shared" si="1"/>
        <v>0</v>
      </c>
    </row>
    <row r="16" spans="1:8" ht="15">
      <c r="A16">
        <v>14</v>
      </c>
      <c r="B16" s="2" t="s">
        <v>111</v>
      </c>
      <c r="C16" s="2" t="s">
        <v>53</v>
      </c>
      <c r="D16">
        <v>1</v>
      </c>
      <c r="E16">
        <v>0</v>
      </c>
      <c r="F16">
        <v>1</v>
      </c>
      <c r="G16">
        <f t="shared" si="0"/>
        <v>20</v>
      </c>
      <c r="H16">
        <f t="shared" si="1"/>
        <v>0.8</v>
      </c>
    </row>
    <row r="17" spans="1:8" ht="15">
      <c r="A17">
        <v>15</v>
      </c>
      <c r="B17" s="2" t="s">
        <v>29</v>
      </c>
      <c r="C17" s="2" t="s">
        <v>30</v>
      </c>
      <c r="D17">
        <v>1</v>
      </c>
      <c r="E17">
        <v>1</v>
      </c>
      <c r="F17">
        <v>0.75</v>
      </c>
      <c r="G17">
        <f aca="true" t="shared" si="2" ref="G17:G41">D17*$D$1+E17*$E$1+F17*$F$1</f>
        <v>22.5</v>
      </c>
      <c r="H17">
        <f aca="true" t="shared" si="3" ref="H17:H41">G17/$G$1</f>
        <v>0.9</v>
      </c>
    </row>
    <row r="18" spans="1:8" ht="15">
      <c r="A18">
        <v>16</v>
      </c>
      <c r="B18" s="2" t="s">
        <v>32</v>
      </c>
      <c r="C18" s="2" t="s">
        <v>33</v>
      </c>
      <c r="G18">
        <f t="shared" si="2"/>
        <v>0</v>
      </c>
      <c r="H18">
        <f t="shared" si="3"/>
        <v>0</v>
      </c>
    </row>
    <row r="19" spans="1:8" ht="15">
      <c r="A19">
        <v>17</v>
      </c>
      <c r="B19" s="2" t="s">
        <v>35</v>
      </c>
      <c r="C19" s="2" t="s">
        <v>12</v>
      </c>
      <c r="D19">
        <v>1</v>
      </c>
      <c r="E19">
        <v>1</v>
      </c>
      <c r="F19">
        <v>0.75</v>
      </c>
      <c r="G19">
        <f t="shared" si="2"/>
        <v>22.5</v>
      </c>
      <c r="H19">
        <f t="shared" si="3"/>
        <v>0.9</v>
      </c>
    </row>
    <row r="20" spans="1:8" ht="15">
      <c r="A20">
        <v>18</v>
      </c>
      <c r="B20" s="2" t="s">
        <v>94</v>
      </c>
      <c r="C20" s="2" t="s">
        <v>9</v>
      </c>
      <c r="G20">
        <f t="shared" si="2"/>
        <v>0</v>
      </c>
      <c r="H20">
        <f t="shared" si="3"/>
        <v>0</v>
      </c>
    </row>
    <row r="21" spans="1:8" ht="15">
      <c r="A21">
        <v>19</v>
      </c>
      <c r="B21" s="2" t="s">
        <v>75</v>
      </c>
      <c r="C21" s="2" t="s">
        <v>76</v>
      </c>
      <c r="D21">
        <v>0</v>
      </c>
      <c r="E21">
        <v>1</v>
      </c>
      <c r="F21">
        <v>0.5</v>
      </c>
      <c r="G21">
        <f t="shared" si="2"/>
        <v>10</v>
      </c>
      <c r="H21">
        <f t="shared" si="3"/>
        <v>0.4</v>
      </c>
    </row>
    <row r="22" spans="1:8" ht="15">
      <c r="A22">
        <v>20</v>
      </c>
      <c r="B22" s="2" t="s">
        <v>91</v>
      </c>
      <c r="C22" s="2" t="s">
        <v>60</v>
      </c>
      <c r="D22">
        <v>0</v>
      </c>
      <c r="E22">
        <v>1</v>
      </c>
      <c r="F22">
        <v>0.75</v>
      </c>
      <c r="G22">
        <f t="shared" si="2"/>
        <v>12.5</v>
      </c>
      <c r="H22">
        <f t="shared" si="3"/>
        <v>0.5</v>
      </c>
    </row>
    <row r="23" spans="1:8" ht="15">
      <c r="A23">
        <v>21</v>
      </c>
      <c r="B23" s="2" t="s">
        <v>37</v>
      </c>
      <c r="C23" s="2" t="s">
        <v>38</v>
      </c>
      <c r="D23">
        <v>1</v>
      </c>
      <c r="E23">
        <v>1</v>
      </c>
      <c r="F23">
        <v>0.5</v>
      </c>
      <c r="G23">
        <f t="shared" si="2"/>
        <v>20</v>
      </c>
      <c r="H23">
        <f t="shared" si="3"/>
        <v>0.8</v>
      </c>
    </row>
    <row r="24" spans="1:8" ht="15">
      <c r="A24">
        <v>22</v>
      </c>
      <c r="B24" s="2" t="s">
        <v>73</v>
      </c>
      <c r="C24" s="2" t="s">
        <v>74</v>
      </c>
      <c r="G24">
        <f t="shared" si="2"/>
        <v>0</v>
      </c>
      <c r="H24">
        <f t="shared" si="3"/>
        <v>0</v>
      </c>
    </row>
    <row r="25" spans="1:8" ht="15">
      <c r="A25">
        <v>23</v>
      </c>
      <c r="B25" s="4" t="s">
        <v>40</v>
      </c>
      <c r="C25" s="4" t="s">
        <v>41</v>
      </c>
      <c r="D25">
        <v>1</v>
      </c>
      <c r="E25">
        <v>1</v>
      </c>
      <c r="F25">
        <v>0.75</v>
      </c>
      <c r="G25">
        <f t="shared" si="2"/>
        <v>22.5</v>
      </c>
      <c r="H25">
        <f t="shared" si="3"/>
        <v>0.9</v>
      </c>
    </row>
    <row r="26" spans="1:8" ht="15">
      <c r="A26">
        <v>24</v>
      </c>
      <c r="B26" s="4" t="s">
        <v>42</v>
      </c>
      <c r="C26" s="4" t="s">
        <v>43</v>
      </c>
      <c r="D26">
        <v>1</v>
      </c>
      <c r="E26">
        <v>1</v>
      </c>
      <c r="F26">
        <v>0</v>
      </c>
      <c r="G26">
        <f t="shared" si="2"/>
        <v>15</v>
      </c>
      <c r="H26">
        <f t="shared" si="3"/>
        <v>0.6</v>
      </c>
    </row>
    <row r="27" spans="1:8" ht="15">
      <c r="A27">
        <v>25</v>
      </c>
      <c r="B27" s="4" t="s">
        <v>71</v>
      </c>
      <c r="C27" s="4" t="s">
        <v>12</v>
      </c>
      <c r="G27">
        <f t="shared" si="2"/>
        <v>0</v>
      </c>
      <c r="H27">
        <f t="shared" si="3"/>
        <v>0</v>
      </c>
    </row>
    <row r="28" spans="1:8" ht="15">
      <c r="A28">
        <v>26</v>
      </c>
      <c r="B28" s="4" t="s">
        <v>45</v>
      </c>
      <c r="C28" s="4" t="s">
        <v>9</v>
      </c>
      <c r="G28">
        <f t="shared" si="2"/>
        <v>0</v>
      </c>
      <c r="H28">
        <f t="shared" si="3"/>
        <v>0</v>
      </c>
    </row>
    <row r="29" spans="1:8" ht="15">
      <c r="A29">
        <v>27</v>
      </c>
      <c r="B29" s="4" t="s">
        <v>92</v>
      </c>
      <c r="C29" s="4" t="s">
        <v>50</v>
      </c>
      <c r="D29">
        <v>1</v>
      </c>
      <c r="E29">
        <v>0.75</v>
      </c>
      <c r="F29">
        <v>0.75</v>
      </c>
      <c r="G29">
        <f t="shared" si="2"/>
        <v>21.25</v>
      </c>
      <c r="H29">
        <f t="shared" si="3"/>
        <v>0.85</v>
      </c>
    </row>
    <row r="30" spans="1:8" ht="15">
      <c r="A30">
        <v>28</v>
      </c>
      <c r="B30" s="4" t="s">
        <v>46</v>
      </c>
      <c r="C30" s="4" t="s">
        <v>47</v>
      </c>
      <c r="G30">
        <f t="shared" si="2"/>
        <v>0</v>
      </c>
      <c r="H30">
        <f t="shared" si="3"/>
        <v>0</v>
      </c>
    </row>
    <row r="31" spans="1:8" ht="15">
      <c r="A31">
        <v>29</v>
      </c>
      <c r="B31" s="4" t="s">
        <v>49</v>
      </c>
      <c r="C31" s="4" t="s">
        <v>50</v>
      </c>
      <c r="D31">
        <v>1</v>
      </c>
      <c r="E31">
        <v>1</v>
      </c>
      <c r="F31">
        <v>1</v>
      </c>
      <c r="G31">
        <f t="shared" si="2"/>
        <v>25</v>
      </c>
      <c r="H31">
        <f t="shared" si="3"/>
        <v>1</v>
      </c>
    </row>
    <row r="32" spans="1:8" ht="15">
      <c r="A32">
        <v>30</v>
      </c>
      <c r="B32" s="4" t="s">
        <v>52</v>
      </c>
      <c r="C32" s="4" t="s">
        <v>53</v>
      </c>
      <c r="D32">
        <v>1</v>
      </c>
      <c r="E32">
        <v>1</v>
      </c>
      <c r="F32">
        <v>0.75</v>
      </c>
      <c r="G32">
        <f t="shared" si="2"/>
        <v>22.5</v>
      </c>
      <c r="H32">
        <f t="shared" si="3"/>
        <v>0.9</v>
      </c>
    </row>
    <row r="33" spans="1:8" ht="15">
      <c r="A33">
        <v>31</v>
      </c>
      <c r="B33" s="4" t="s">
        <v>55</v>
      </c>
      <c r="C33" s="4" t="s">
        <v>56</v>
      </c>
      <c r="D33">
        <v>1</v>
      </c>
      <c r="E33">
        <v>1</v>
      </c>
      <c r="F33">
        <v>0.5</v>
      </c>
      <c r="G33">
        <f t="shared" si="2"/>
        <v>20</v>
      </c>
      <c r="H33">
        <f t="shared" si="3"/>
        <v>0.8</v>
      </c>
    </row>
    <row r="34" spans="1:8" ht="15">
      <c r="A34">
        <v>32</v>
      </c>
      <c r="B34" s="4" t="s">
        <v>57</v>
      </c>
      <c r="C34" s="4" t="s">
        <v>30</v>
      </c>
      <c r="D34">
        <v>0.25</v>
      </c>
      <c r="E34">
        <v>0.75</v>
      </c>
      <c r="F34">
        <v>0.5</v>
      </c>
      <c r="G34">
        <f t="shared" si="2"/>
        <v>11.25</v>
      </c>
      <c r="H34">
        <f t="shared" si="3"/>
        <v>0.45</v>
      </c>
    </row>
    <row r="35" spans="1:8" ht="15">
      <c r="A35">
        <v>33</v>
      </c>
      <c r="B35" s="4" t="s">
        <v>59</v>
      </c>
      <c r="C35" s="4" t="s">
        <v>60</v>
      </c>
      <c r="D35">
        <v>1</v>
      </c>
      <c r="E35">
        <v>0.75</v>
      </c>
      <c r="F35">
        <v>1</v>
      </c>
      <c r="G35">
        <f t="shared" si="2"/>
        <v>23.75</v>
      </c>
      <c r="H35">
        <f t="shared" si="3"/>
        <v>0.95</v>
      </c>
    </row>
    <row r="36" spans="1:8" ht="15">
      <c r="A36">
        <v>34</v>
      </c>
      <c r="B36" s="4" t="s">
        <v>80</v>
      </c>
      <c r="C36" s="4" t="s">
        <v>81</v>
      </c>
      <c r="G36">
        <f t="shared" si="2"/>
        <v>0</v>
      </c>
      <c r="H36">
        <f t="shared" si="3"/>
        <v>0</v>
      </c>
    </row>
    <row r="37" spans="1:8" ht="15">
      <c r="A37">
        <v>35</v>
      </c>
      <c r="B37" s="4" t="s">
        <v>62</v>
      </c>
      <c r="C37" s="4" t="s">
        <v>63</v>
      </c>
      <c r="G37">
        <f t="shared" si="2"/>
        <v>0</v>
      </c>
      <c r="H37">
        <f t="shared" si="3"/>
        <v>0</v>
      </c>
    </row>
    <row r="38" spans="1:8" ht="15">
      <c r="A38">
        <v>36</v>
      </c>
      <c r="B38" s="4" t="s">
        <v>95</v>
      </c>
      <c r="C38" s="4" t="s">
        <v>97</v>
      </c>
      <c r="G38">
        <f t="shared" si="2"/>
        <v>0</v>
      </c>
      <c r="H38">
        <f t="shared" si="3"/>
        <v>0</v>
      </c>
    </row>
    <row r="39" spans="1:8" ht="15">
      <c r="A39">
        <v>37</v>
      </c>
      <c r="B39" s="4" t="s">
        <v>78</v>
      </c>
      <c r="C39" s="4" t="s">
        <v>63</v>
      </c>
      <c r="D39">
        <v>1</v>
      </c>
      <c r="E39">
        <v>1</v>
      </c>
      <c r="F39">
        <v>0.75</v>
      </c>
      <c r="G39">
        <f t="shared" si="2"/>
        <v>22.5</v>
      </c>
      <c r="H39">
        <f t="shared" si="3"/>
        <v>0.9</v>
      </c>
    </row>
    <row r="40" spans="1:8" ht="15">
      <c r="A40">
        <v>38</v>
      </c>
      <c r="B40" s="4" t="s">
        <v>85</v>
      </c>
      <c r="C40" s="4" t="s">
        <v>86</v>
      </c>
      <c r="G40">
        <f t="shared" si="2"/>
        <v>0</v>
      </c>
      <c r="H40">
        <f t="shared" si="3"/>
        <v>0</v>
      </c>
    </row>
    <row r="41" spans="1:8" ht="15">
      <c r="A41">
        <v>39</v>
      </c>
      <c r="B41" s="4" t="s">
        <v>68</v>
      </c>
      <c r="C41" s="4" t="s">
        <v>69</v>
      </c>
      <c r="D41">
        <v>1</v>
      </c>
      <c r="E41">
        <v>1</v>
      </c>
      <c r="F41">
        <v>1</v>
      </c>
      <c r="G41">
        <f t="shared" si="2"/>
        <v>25</v>
      </c>
      <c r="H41">
        <f t="shared" si="3"/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9">
      <selection activeCell="F3" sqref="F3:F42"/>
    </sheetView>
  </sheetViews>
  <sheetFormatPr defaultColWidth="9.140625" defaultRowHeight="15"/>
  <cols>
    <col min="1" max="1" width="6.140625" style="0" customWidth="1"/>
    <col min="2" max="3" width="20.7109375" style="0" customWidth="1"/>
    <col min="5" max="5" width="11.00390625" style="0" customWidth="1"/>
    <col min="6" max="6" width="8.8515625" style="0" customWidth="1"/>
  </cols>
  <sheetData>
    <row r="1" spans="4:5" ht="15">
      <c r="D1">
        <v>10</v>
      </c>
      <c r="E1">
        <v>15</v>
      </c>
    </row>
    <row r="2" spans="2:6" ht="15">
      <c r="B2" s="1" t="s">
        <v>0</v>
      </c>
      <c r="C2" s="1" t="s">
        <v>1</v>
      </c>
      <c r="D2">
        <v>1</v>
      </c>
      <c r="E2">
        <v>2</v>
      </c>
      <c r="F2" t="s">
        <v>99</v>
      </c>
    </row>
    <row r="3" spans="1:6" ht="15">
      <c r="A3">
        <v>1</v>
      </c>
      <c r="B3" s="2" t="s">
        <v>5</v>
      </c>
      <c r="C3" s="2" t="s">
        <v>6</v>
      </c>
      <c r="F3">
        <f aca="true" t="shared" si="0" ref="F3:F41">D3*$D$1+E3*$E$1</f>
        <v>0</v>
      </c>
    </row>
    <row r="4" spans="1:6" ht="15">
      <c r="A4">
        <v>2</v>
      </c>
      <c r="B4" s="2" t="s">
        <v>88</v>
      </c>
      <c r="C4" s="2" t="s">
        <v>89</v>
      </c>
      <c r="D4">
        <v>0.25</v>
      </c>
      <c r="E4">
        <v>0.25</v>
      </c>
      <c r="F4">
        <f t="shared" si="0"/>
        <v>6.25</v>
      </c>
    </row>
    <row r="5" spans="1:6" ht="15">
      <c r="A5">
        <v>3</v>
      </c>
      <c r="B5" s="2" t="s">
        <v>8</v>
      </c>
      <c r="C5" s="2" t="s">
        <v>9</v>
      </c>
      <c r="F5">
        <f t="shared" si="0"/>
        <v>0</v>
      </c>
    </row>
    <row r="6" spans="1:6" ht="15">
      <c r="A6">
        <v>4</v>
      </c>
      <c r="B6" s="2" t="s">
        <v>11</v>
      </c>
      <c r="C6" s="2" t="s">
        <v>12</v>
      </c>
      <c r="F6">
        <f t="shared" si="0"/>
        <v>0</v>
      </c>
    </row>
    <row r="7" spans="1:6" ht="15">
      <c r="A7">
        <v>5</v>
      </c>
      <c r="B7" s="2" t="s">
        <v>64</v>
      </c>
      <c r="C7" s="2" t="s">
        <v>65</v>
      </c>
      <c r="F7">
        <f t="shared" si="0"/>
        <v>0</v>
      </c>
    </row>
    <row r="8" spans="1:6" ht="15">
      <c r="A8">
        <v>6</v>
      </c>
      <c r="B8" s="2" t="s">
        <v>14</v>
      </c>
      <c r="C8" s="2" t="s">
        <v>15</v>
      </c>
      <c r="F8">
        <f t="shared" si="0"/>
        <v>0</v>
      </c>
    </row>
    <row r="9" spans="1:6" ht="15">
      <c r="A9">
        <v>7</v>
      </c>
      <c r="B9" s="2" t="s">
        <v>72</v>
      </c>
      <c r="C9" s="2" t="s">
        <v>41</v>
      </c>
      <c r="F9">
        <f t="shared" si="0"/>
        <v>0</v>
      </c>
    </row>
    <row r="10" spans="1:6" ht="15">
      <c r="A10">
        <v>8</v>
      </c>
      <c r="B10" s="2" t="s">
        <v>17</v>
      </c>
      <c r="C10" s="2" t="s">
        <v>18</v>
      </c>
      <c r="D10">
        <v>0.25</v>
      </c>
      <c r="E10">
        <v>1</v>
      </c>
      <c r="F10">
        <f t="shared" si="0"/>
        <v>17.5</v>
      </c>
    </row>
    <row r="11" spans="1:6" ht="15">
      <c r="A11">
        <v>9</v>
      </c>
      <c r="B11" s="2" t="s">
        <v>20</v>
      </c>
      <c r="C11" s="2" t="s">
        <v>21</v>
      </c>
      <c r="D11">
        <v>0.75</v>
      </c>
      <c r="E11">
        <v>0.25</v>
      </c>
      <c r="F11">
        <f t="shared" si="0"/>
        <v>11.25</v>
      </c>
    </row>
    <row r="12" spans="1:6" ht="15">
      <c r="A12">
        <v>10</v>
      </c>
      <c r="B12" s="2" t="s">
        <v>83</v>
      </c>
      <c r="C12" s="2" t="s">
        <v>69</v>
      </c>
      <c r="F12">
        <f t="shared" si="0"/>
        <v>0</v>
      </c>
    </row>
    <row r="13" spans="1:6" ht="15">
      <c r="A13">
        <v>11</v>
      </c>
      <c r="B13" s="2" t="s">
        <v>66</v>
      </c>
      <c r="C13" s="2" t="s">
        <v>15</v>
      </c>
      <c r="F13">
        <f t="shared" si="0"/>
        <v>0</v>
      </c>
    </row>
    <row r="14" spans="1:6" ht="15">
      <c r="A14">
        <v>12</v>
      </c>
      <c r="B14" s="2" t="s">
        <v>23</v>
      </c>
      <c r="C14" s="2" t="s">
        <v>24</v>
      </c>
      <c r="D14">
        <v>0</v>
      </c>
      <c r="E14">
        <v>0.25</v>
      </c>
      <c r="F14">
        <f t="shared" si="0"/>
        <v>3.75</v>
      </c>
    </row>
    <row r="15" spans="1:6" ht="15">
      <c r="A15">
        <v>13</v>
      </c>
      <c r="B15" s="2" t="s">
        <v>26</v>
      </c>
      <c r="C15" s="2" t="s">
        <v>27</v>
      </c>
      <c r="F15">
        <f t="shared" si="0"/>
        <v>0</v>
      </c>
    </row>
    <row r="16" spans="1:6" ht="15">
      <c r="A16">
        <v>14</v>
      </c>
      <c r="B16" s="2" t="s">
        <v>111</v>
      </c>
      <c r="C16" s="2" t="s">
        <v>53</v>
      </c>
      <c r="F16">
        <f t="shared" si="0"/>
        <v>0</v>
      </c>
    </row>
    <row r="17" spans="1:6" ht="15">
      <c r="A17">
        <v>15</v>
      </c>
      <c r="B17" s="2" t="s">
        <v>29</v>
      </c>
      <c r="C17" s="2" t="s">
        <v>30</v>
      </c>
      <c r="F17">
        <f t="shared" si="0"/>
        <v>0</v>
      </c>
    </row>
    <row r="18" spans="1:6" ht="15">
      <c r="A18">
        <v>16</v>
      </c>
      <c r="B18" s="2" t="s">
        <v>32</v>
      </c>
      <c r="C18" s="2" t="s">
        <v>33</v>
      </c>
      <c r="F18">
        <f t="shared" si="0"/>
        <v>0</v>
      </c>
    </row>
    <row r="19" spans="1:6" ht="15">
      <c r="A19">
        <v>17</v>
      </c>
      <c r="B19" s="2" t="s">
        <v>35</v>
      </c>
      <c r="C19" s="2" t="s">
        <v>12</v>
      </c>
      <c r="D19">
        <v>1</v>
      </c>
      <c r="E19">
        <v>1</v>
      </c>
      <c r="F19">
        <f t="shared" si="0"/>
        <v>25</v>
      </c>
    </row>
    <row r="20" spans="1:6" ht="15">
      <c r="A20">
        <v>18</v>
      </c>
      <c r="B20" s="2" t="s">
        <v>94</v>
      </c>
      <c r="C20" s="2" t="s">
        <v>9</v>
      </c>
      <c r="F20">
        <f t="shared" si="0"/>
        <v>0</v>
      </c>
    </row>
    <row r="21" spans="1:6" ht="15">
      <c r="A21">
        <v>19</v>
      </c>
      <c r="B21" s="2" t="s">
        <v>75</v>
      </c>
      <c r="C21" s="2" t="s">
        <v>76</v>
      </c>
      <c r="D21">
        <v>0.75</v>
      </c>
      <c r="E21">
        <v>0.25</v>
      </c>
      <c r="F21">
        <f t="shared" si="0"/>
        <v>11.25</v>
      </c>
    </row>
    <row r="22" spans="1:6" ht="15">
      <c r="A22">
        <v>20</v>
      </c>
      <c r="B22" s="2" t="s">
        <v>91</v>
      </c>
      <c r="C22" s="2" t="s">
        <v>60</v>
      </c>
      <c r="D22">
        <v>1</v>
      </c>
      <c r="E22">
        <v>0.75</v>
      </c>
      <c r="F22">
        <f t="shared" si="0"/>
        <v>21.25</v>
      </c>
    </row>
    <row r="23" spans="1:6" ht="15">
      <c r="A23">
        <v>21</v>
      </c>
      <c r="B23" s="2" t="s">
        <v>37</v>
      </c>
      <c r="C23" s="2" t="s">
        <v>38</v>
      </c>
      <c r="D23">
        <v>0.25</v>
      </c>
      <c r="E23">
        <v>0.25</v>
      </c>
      <c r="F23">
        <f t="shared" si="0"/>
        <v>6.25</v>
      </c>
    </row>
    <row r="24" spans="1:6" ht="15">
      <c r="A24">
        <v>22</v>
      </c>
      <c r="B24" s="2" t="s">
        <v>73</v>
      </c>
      <c r="C24" s="2" t="s">
        <v>74</v>
      </c>
      <c r="F24">
        <f t="shared" si="0"/>
        <v>0</v>
      </c>
    </row>
    <row r="25" spans="1:6" ht="15">
      <c r="A25">
        <v>23</v>
      </c>
      <c r="B25" s="4" t="s">
        <v>40</v>
      </c>
      <c r="C25" s="4" t="s">
        <v>41</v>
      </c>
      <c r="D25">
        <v>0</v>
      </c>
      <c r="E25">
        <v>1</v>
      </c>
      <c r="F25">
        <f t="shared" si="0"/>
        <v>15</v>
      </c>
    </row>
    <row r="26" spans="1:6" ht="15">
      <c r="A26">
        <v>24</v>
      </c>
      <c r="B26" s="4" t="s">
        <v>42</v>
      </c>
      <c r="C26" s="4" t="s">
        <v>43</v>
      </c>
      <c r="F26">
        <f t="shared" si="0"/>
        <v>0</v>
      </c>
    </row>
    <row r="27" spans="1:6" ht="15">
      <c r="A27">
        <v>25</v>
      </c>
      <c r="B27" s="4" t="s">
        <v>71</v>
      </c>
      <c r="C27" s="4" t="s">
        <v>12</v>
      </c>
      <c r="F27">
        <f t="shared" si="0"/>
        <v>0</v>
      </c>
    </row>
    <row r="28" spans="1:6" ht="15">
      <c r="A28">
        <v>26</v>
      </c>
      <c r="B28" s="4" t="s">
        <v>45</v>
      </c>
      <c r="C28" s="4" t="s">
        <v>9</v>
      </c>
      <c r="F28">
        <f t="shared" si="0"/>
        <v>0</v>
      </c>
    </row>
    <row r="29" spans="1:6" ht="15">
      <c r="A29">
        <v>27</v>
      </c>
      <c r="B29" s="4" t="s">
        <v>92</v>
      </c>
      <c r="C29" s="4" t="s">
        <v>50</v>
      </c>
      <c r="D29">
        <v>0</v>
      </c>
      <c r="E29">
        <v>0.5</v>
      </c>
      <c r="F29">
        <f t="shared" si="0"/>
        <v>7.5</v>
      </c>
    </row>
    <row r="30" spans="1:6" ht="15">
      <c r="A30">
        <v>28</v>
      </c>
      <c r="B30" s="4" t="s">
        <v>46</v>
      </c>
      <c r="C30" s="4" t="s">
        <v>47</v>
      </c>
      <c r="F30">
        <f t="shared" si="0"/>
        <v>0</v>
      </c>
    </row>
    <row r="31" spans="1:6" ht="15">
      <c r="A31">
        <v>29</v>
      </c>
      <c r="B31" s="4" t="s">
        <v>49</v>
      </c>
      <c r="C31" s="4" t="s">
        <v>50</v>
      </c>
      <c r="D31">
        <v>0.25</v>
      </c>
      <c r="E31">
        <v>0.5</v>
      </c>
      <c r="F31">
        <f t="shared" si="0"/>
        <v>10</v>
      </c>
    </row>
    <row r="32" spans="1:6" ht="15">
      <c r="A32">
        <v>30</v>
      </c>
      <c r="B32" s="4" t="s">
        <v>52</v>
      </c>
      <c r="C32" s="4" t="s">
        <v>53</v>
      </c>
      <c r="D32">
        <v>0</v>
      </c>
      <c r="E32">
        <v>0</v>
      </c>
      <c r="F32">
        <f t="shared" si="0"/>
        <v>0</v>
      </c>
    </row>
    <row r="33" spans="1:6" ht="15">
      <c r="A33">
        <v>31</v>
      </c>
      <c r="B33" s="4" t="s">
        <v>55</v>
      </c>
      <c r="C33" s="4" t="s">
        <v>56</v>
      </c>
      <c r="D33">
        <v>0</v>
      </c>
      <c r="E33">
        <v>1</v>
      </c>
      <c r="F33">
        <f t="shared" si="0"/>
        <v>15</v>
      </c>
    </row>
    <row r="34" spans="1:6" ht="15">
      <c r="A34">
        <v>32</v>
      </c>
      <c r="B34" s="4" t="s">
        <v>57</v>
      </c>
      <c r="C34" s="4" t="s">
        <v>30</v>
      </c>
      <c r="F34">
        <f t="shared" si="0"/>
        <v>0</v>
      </c>
    </row>
    <row r="35" spans="1:6" ht="15">
      <c r="A35">
        <v>33</v>
      </c>
      <c r="B35" s="4" t="s">
        <v>59</v>
      </c>
      <c r="C35" s="4" t="s">
        <v>60</v>
      </c>
      <c r="F35">
        <f t="shared" si="0"/>
        <v>0</v>
      </c>
    </row>
    <row r="36" spans="1:6" ht="15">
      <c r="A36">
        <v>34</v>
      </c>
      <c r="B36" s="4" t="s">
        <v>80</v>
      </c>
      <c r="C36" s="4" t="s">
        <v>81</v>
      </c>
      <c r="F36">
        <f t="shared" si="0"/>
        <v>0</v>
      </c>
    </row>
    <row r="37" spans="1:6" ht="15">
      <c r="A37">
        <v>35</v>
      </c>
      <c r="B37" s="4" t="s">
        <v>62</v>
      </c>
      <c r="C37" s="4" t="s">
        <v>63</v>
      </c>
      <c r="F37">
        <f t="shared" si="0"/>
        <v>0</v>
      </c>
    </row>
    <row r="38" spans="1:6" ht="15">
      <c r="A38">
        <v>36</v>
      </c>
      <c r="B38" s="4" t="s">
        <v>95</v>
      </c>
      <c r="C38" s="4" t="s">
        <v>97</v>
      </c>
      <c r="F38">
        <f t="shared" si="0"/>
        <v>0</v>
      </c>
    </row>
    <row r="39" spans="1:6" ht="15">
      <c r="A39">
        <v>37</v>
      </c>
      <c r="B39" s="4" t="s">
        <v>78</v>
      </c>
      <c r="C39" s="4" t="s">
        <v>63</v>
      </c>
      <c r="D39">
        <v>0</v>
      </c>
      <c r="E39">
        <v>1</v>
      </c>
      <c r="F39">
        <f t="shared" si="0"/>
        <v>15</v>
      </c>
    </row>
    <row r="40" spans="1:6" ht="15">
      <c r="A40">
        <v>38</v>
      </c>
      <c r="B40" s="4" t="s">
        <v>85</v>
      </c>
      <c r="C40" s="4" t="s">
        <v>86</v>
      </c>
      <c r="F40">
        <f t="shared" si="0"/>
        <v>0</v>
      </c>
    </row>
    <row r="41" spans="1:6" ht="15">
      <c r="A41">
        <v>39</v>
      </c>
      <c r="B41" s="4" t="s">
        <v>68</v>
      </c>
      <c r="C41" s="4" t="s">
        <v>69</v>
      </c>
      <c r="D41">
        <v>0.5</v>
      </c>
      <c r="E41">
        <v>1</v>
      </c>
      <c r="F41">
        <f t="shared" si="0"/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22">
      <selection activeCell="F3" sqref="F3:F42"/>
    </sheetView>
  </sheetViews>
  <sheetFormatPr defaultColWidth="9.140625" defaultRowHeight="15"/>
  <cols>
    <col min="1" max="1" width="6.140625" style="0" customWidth="1"/>
    <col min="2" max="3" width="20.7109375" style="0" customWidth="1"/>
  </cols>
  <sheetData>
    <row r="1" spans="4:6" ht="15">
      <c r="D1">
        <v>10</v>
      </c>
      <c r="E1">
        <v>15</v>
      </c>
      <c r="F1">
        <f>SUM(D1:E1)</f>
        <v>25</v>
      </c>
    </row>
    <row r="2" spans="2:6" ht="15">
      <c r="B2" s="1" t="s">
        <v>0</v>
      </c>
      <c r="C2" s="1" t="s">
        <v>1</v>
      </c>
      <c r="F2" t="s">
        <v>99</v>
      </c>
    </row>
    <row r="3" spans="1:7" ht="15">
      <c r="A3">
        <v>1</v>
      </c>
      <c r="B3" s="2" t="s">
        <v>5</v>
      </c>
      <c r="C3" s="2" t="s">
        <v>6</v>
      </c>
      <c r="D3">
        <v>0.5</v>
      </c>
      <c r="E3">
        <v>0.75</v>
      </c>
      <c r="F3">
        <f>D3*$D$1+E3*$E$1</f>
        <v>16.25</v>
      </c>
      <c r="G3">
        <f>F3/$F$1</f>
        <v>0.65</v>
      </c>
    </row>
    <row r="4" spans="1:7" ht="15">
      <c r="A4">
        <v>2</v>
      </c>
      <c r="B4" s="2" t="s">
        <v>88</v>
      </c>
      <c r="C4" s="2" t="s">
        <v>89</v>
      </c>
      <c r="D4">
        <v>0.5</v>
      </c>
      <c r="E4">
        <v>0.75</v>
      </c>
      <c r="F4">
        <f aca="true" t="shared" si="0" ref="F4:F42">D4*$D$1+E4*$E$1</f>
        <v>16.25</v>
      </c>
      <c r="G4">
        <f>F4/$F$1</f>
        <v>0.65</v>
      </c>
    </row>
    <row r="5" spans="1:7" ht="15">
      <c r="A5">
        <v>3</v>
      </c>
      <c r="B5" s="2" t="s">
        <v>8</v>
      </c>
      <c r="C5" s="2" t="s">
        <v>9</v>
      </c>
      <c r="F5">
        <f t="shared" si="0"/>
        <v>0</v>
      </c>
      <c r="G5">
        <f aca="true" t="shared" si="1" ref="G5:G40">F5/$F$1</f>
        <v>0</v>
      </c>
    </row>
    <row r="6" spans="1:7" ht="15">
      <c r="A6">
        <v>4</v>
      </c>
      <c r="B6" s="2" t="s">
        <v>11</v>
      </c>
      <c r="C6" s="2" t="s">
        <v>12</v>
      </c>
      <c r="F6">
        <f t="shared" si="0"/>
        <v>0</v>
      </c>
      <c r="G6">
        <f t="shared" si="1"/>
        <v>0</v>
      </c>
    </row>
    <row r="7" spans="1:7" ht="15">
      <c r="A7">
        <v>5</v>
      </c>
      <c r="B7" s="2" t="s">
        <v>64</v>
      </c>
      <c r="C7" s="2" t="s">
        <v>65</v>
      </c>
      <c r="F7">
        <f t="shared" si="0"/>
        <v>0</v>
      </c>
      <c r="G7">
        <f t="shared" si="1"/>
        <v>0</v>
      </c>
    </row>
    <row r="8" spans="1:7" ht="15">
      <c r="A8">
        <v>6</v>
      </c>
      <c r="B8" s="2" t="s">
        <v>14</v>
      </c>
      <c r="C8" s="2" t="s">
        <v>15</v>
      </c>
      <c r="F8">
        <f t="shared" si="0"/>
        <v>0</v>
      </c>
      <c r="G8">
        <f t="shared" si="1"/>
        <v>0</v>
      </c>
    </row>
    <row r="9" spans="1:7" ht="15">
      <c r="A9">
        <v>7</v>
      </c>
      <c r="B9" s="2" t="s">
        <v>72</v>
      </c>
      <c r="C9" s="2" t="s">
        <v>41</v>
      </c>
      <c r="F9">
        <f t="shared" si="0"/>
        <v>0</v>
      </c>
      <c r="G9">
        <f t="shared" si="1"/>
        <v>0</v>
      </c>
    </row>
    <row r="10" spans="1:7" ht="15">
      <c r="A10">
        <v>8</v>
      </c>
      <c r="B10" s="2" t="s">
        <v>17</v>
      </c>
      <c r="C10" s="2" t="s">
        <v>18</v>
      </c>
      <c r="D10">
        <v>1</v>
      </c>
      <c r="E10">
        <v>0.75</v>
      </c>
      <c r="F10">
        <f t="shared" si="0"/>
        <v>21.25</v>
      </c>
      <c r="G10">
        <f t="shared" si="1"/>
        <v>0.85</v>
      </c>
    </row>
    <row r="11" spans="1:7" ht="15">
      <c r="A11">
        <v>9</v>
      </c>
      <c r="B11" s="2" t="s">
        <v>20</v>
      </c>
      <c r="C11" s="2" t="s">
        <v>21</v>
      </c>
      <c r="D11">
        <v>1</v>
      </c>
      <c r="E11">
        <v>0.5</v>
      </c>
      <c r="F11">
        <f t="shared" si="0"/>
        <v>17.5</v>
      </c>
      <c r="G11">
        <f t="shared" si="1"/>
        <v>0.7</v>
      </c>
    </row>
    <row r="12" spans="1:7" ht="15">
      <c r="A12">
        <v>10</v>
      </c>
      <c r="B12" s="2" t="s">
        <v>83</v>
      </c>
      <c r="C12" s="2" t="s">
        <v>69</v>
      </c>
      <c r="F12">
        <f t="shared" si="0"/>
        <v>0</v>
      </c>
      <c r="G12">
        <f t="shared" si="1"/>
        <v>0</v>
      </c>
    </row>
    <row r="13" spans="1:7" ht="15">
      <c r="A13">
        <v>11</v>
      </c>
      <c r="B13" s="2" t="s">
        <v>66</v>
      </c>
      <c r="C13" s="2" t="s">
        <v>15</v>
      </c>
      <c r="F13">
        <f t="shared" si="0"/>
        <v>0</v>
      </c>
      <c r="G13">
        <f t="shared" si="1"/>
        <v>0</v>
      </c>
    </row>
    <row r="14" spans="1:7" ht="15">
      <c r="A14">
        <v>12</v>
      </c>
      <c r="B14" s="2" t="s">
        <v>23</v>
      </c>
      <c r="C14" s="2" t="s">
        <v>24</v>
      </c>
      <c r="D14">
        <v>0.75</v>
      </c>
      <c r="E14">
        <v>0</v>
      </c>
      <c r="F14">
        <f t="shared" si="0"/>
        <v>7.5</v>
      </c>
      <c r="G14">
        <f t="shared" si="1"/>
        <v>0.3</v>
      </c>
    </row>
    <row r="15" spans="1:7" ht="15">
      <c r="A15">
        <v>13</v>
      </c>
      <c r="B15" s="2" t="s">
        <v>26</v>
      </c>
      <c r="C15" s="2" t="s">
        <v>27</v>
      </c>
      <c r="F15">
        <f t="shared" si="0"/>
        <v>0</v>
      </c>
      <c r="G15">
        <f t="shared" si="1"/>
        <v>0</v>
      </c>
    </row>
    <row r="16" spans="1:7" ht="15">
      <c r="A16">
        <v>14</v>
      </c>
      <c r="B16" s="2" t="s">
        <v>111</v>
      </c>
      <c r="C16" s="2" t="s">
        <v>53</v>
      </c>
      <c r="D16">
        <v>0.75</v>
      </c>
      <c r="E16">
        <v>0.75</v>
      </c>
      <c r="F16">
        <f t="shared" si="0"/>
        <v>18.75</v>
      </c>
      <c r="G16">
        <f t="shared" si="1"/>
        <v>0.75</v>
      </c>
    </row>
    <row r="17" spans="1:7" ht="15">
      <c r="A17">
        <v>15</v>
      </c>
      <c r="B17" s="2" t="s">
        <v>29</v>
      </c>
      <c r="C17" s="2" t="s">
        <v>30</v>
      </c>
      <c r="F17">
        <f t="shared" si="0"/>
        <v>0</v>
      </c>
      <c r="G17">
        <f t="shared" si="1"/>
        <v>0</v>
      </c>
    </row>
    <row r="18" spans="1:7" ht="15">
      <c r="A18">
        <v>16</v>
      </c>
      <c r="B18" s="2" t="s">
        <v>32</v>
      </c>
      <c r="C18" s="2" t="s">
        <v>33</v>
      </c>
      <c r="F18">
        <f t="shared" si="0"/>
        <v>0</v>
      </c>
      <c r="G18">
        <f t="shared" si="1"/>
        <v>0</v>
      </c>
    </row>
    <row r="19" spans="1:7" ht="15">
      <c r="A19">
        <v>17</v>
      </c>
      <c r="B19" s="2" t="s">
        <v>35</v>
      </c>
      <c r="C19" s="2" t="s">
        <v>12</v>
      </c>
      <c r="D19">
        <v>1</v>
      </c>
      <c r="E19">
        <v>1</v>
      </c>
      <c r="F19">
        <f t="shared" si="0"/>
        <v>25</v>
      </c>
      <c r="G19">
        <f t="shared" si="1"/>
        <v>1</v>
      </c>
    </row>
    <row r="20" spans="1:7" ht="15">
      <c r="A20">
        <v>18</v>
      </c>
      <c r="B20" s="2" t="s">
        <v>94</v>
      </c>
      <c r="C20" s="2" t="s">
        <v>9</v>
      </c>
      <c r="D20">
        <v>0.5</v>
      </c>
      <c r="E20">
        <v>0.5</v>
      </c>
      <c r="F20">
        <f t="shared" si="0"/>
        <v>12.5</v>
      </c>
      <c r="G20">
        <f t="shared" si="1"/>
        <v>0.5</v>
      </c>
    </row>
    <row r="21" spans="1:7" ht="15">
      <c r="A21">
        <v>19</v>
      </c>
      <c r="B21" s="2" t="s">
        <v>75</v>
      </c>
      <c r="C21" s="2" t="s">
        <v>76</v>
      </c>
      <c r="D21">
        <v>0.25</v>
      </c>
      <c r="E21">
        <v>0.75</v>
      </c>
      <c r="F21">
        <f t="shared" si="0"/>
        <v>13.75</v>
      </c>
      <c r="G21">
        <f t="shared" si="1"/>
        <v>0.55</v>
      </c>
    </row>
    <row r="22" spans="1:7" ht="15">
      <c r="A22">
        <v>20</v>
      </c>
      <c r="B22" s="2" t="s">
        <v>91</v>
      </c>
      <c r="C22" s="2" t="s">
        <v>60</v>
      </c>
      <c r="D22">
        <v>0.75</v>
      </c>
      <c r="E22">
        <v>0.75</v>
      </c>
      <c r="F22">
        <f t="shared" si="0"/>
        <v>18.75</v>
      </c>
      <c r="G22">
        <f t="shared" si="1"/>
        <v>0.75</v>
      </c>
    </row>
    <row r="23" spans="1:7" ht="15">
      <c r="A23">
        <v>21</v>
      </c>
      <c r="B23" s="2" t="s">
        <v>37</v>
      </c>
      <c r="C23" s="2" t="s">
        <v>38</v>
      </c>
      <c r="D23">
        <v>0.5</v>
      </c>
      <c r="E23">
        <v>0.25</v>
      </c>
      <c r="F23">
        <f t="shared" si="0"/>
        <v>8.75</v>
      </c>
      <c r="G23">
        <f t="shared" si="1"/>
        <v>0.35</v>
      </c>
    </row>
    <row r="24" spans="1:7" ht="15">
      <c r="A24">
        <v>22</v>
      </c>
      <c r="B24" s="2" t="s">
        <v>73</v>
      </c>
      <c r="C24" s="2" t="s">
        <v>74</v>
      </c>
      <c r="F24">
        <f t="shared" si="0"/>
        <v>0</v>
      </c>
      <c r="G24">
        <f t="shared" si="1"/>
        <v>0</v>
      </c>
    </row>
    <row r="25" spans="1:7" ht="15">
      <c r="A25">
        <v>23</v>
      </c>
      <c r="B25" s="4" t="s">
        <v>40</v>
      </c>
      <c r="C25" s="4" t="s">
        <v>41</v>
      </c>
      <c r="D25">
        <v>0.75</v>
      </c>
      <c r="E25">
        <v>0.75</v>
      </c>
      <c r="F25">
        <f t="shared" si="0"/>
        <v>18.75</v>
      </c>
      <c r="G25">
        <f t="shared" si="1"/>
        <v>0.75</v>
      </c>
    </row>
    <row r="26" spans="1:7" ht="15">
      <c r="A26">
        <v>24</v>
      </c>
      <c r="B26" s="4" t="s">
        <v>42</v>
      </c>
      <c r="C26" s="4" t="s">
        <v>43</v>
      </c>
      <c r="F26">
        <f t="shared" si="0"/>
        <v>0</v>
      </c>
      <c r="G26">
        <f t="shared" si="1"/>
        <v>0</v>
      </c>
    </row>
    <row r="27" spans="1:7" ht="15">
      <c r="A27">
        <v>25</v>
      </c>
      <c r="B27" s="4" t="s">
        <v>71</v>
      </c>
      <c r="C27" s="4" t="s">
        <v>12</v>
      </c>
      <c r="F27">
        <f t="shared" si="0"/>
        <v>0</v>
      </c>
      <c r="G27">
        <f t="shared" si="1"/>
        <v>0</v>
      </c>
    </row>
    <row r="28" spans="1:7" ht="15">
      <c r="A28">
        <v>26</v>
      </c>
      <c r="B28" s="4" t="s">
        <v>45</v>
      </c>
      <c r="C28" s="4" t="s">
        <v>9</v>
      </c>
      <c r="F28">
        <f t="shared" si="0"/>
        <v>0</v>
      </c>
      <c r="G28">
        <f t="shared" si="1"/>
        <v>0</v>
      </c>
    </row>
    <row r="29" spans="1:7" ht="15">
      <c r="A29">
        <v>27</v>
      </c>
      <c r="B29" s="4" t="s">
        <v>92</v>
      </c>
      <c r="C29" s="4" t="s">
        <v>50</v>
      </c>
      <c r="D29">
        <v>0.75</v>
      </c>
      <c r="E29">
        <v>0.5</v>
      </c>
      <c r="F29">
        <f t="shared" si="0"/>
        <v>15</v>
      </c>
      <c r="G29">
        <f t="shared" si="1"/>
        <v>0.6</v>
      </c>
    </row>
    <row r="30" spans="1:7" ht="15">
      <c r="A30">
        <v>28</v>
      </c>
      <c r="B30" s="4" t="s">
        <v>46</v>
      </c>
      <c r="C30" s="4" t="s">
        <v>47</v>
      </c>
      <c r="F30">
        <f t="shared" si="0"/>
        <v>0</v>
      </c>
      <c r="G30">
        <f t="shared" si="1"/>
        <v>0</v>
      </c>
    </row>
    <row r="31" spans="1:7" ht="15">
      <c r="A31">
        <v>29</v>
      </c>
      <c r="B31" s="4" t="s">
        <v>49</v>
      </c>
      <c r="C31" s="4" t="s">
        <v>50</v>
      </c>
      <c r="D31">
        <v>0.75</v>
      </c>
      <c r="E31">
        <v>0.75</v>
      </c>
      <c r="F31">
        <f t="shared" si="0"/>
        <v>18.75</v>
      </c>
      <c r="G31">
        <f t="shared" si="1"/>
        <v>0.75</v>
      </c>
    </row>
    <row r="32" spans="1:7" ht="15">
      <c r="A32">
        <v>30</v>
      </c>
      <c r="B32" s="4" t="s">
        <v>52</v>
      </c>
      <c r="C32" s="4" t="s">
        <v>53</v>
      </c>
      <c r="D32">
        <v>0.75</v>
      </c>
      <c r="E32">
        <v>0</v>
      </c>
      <c r="F32">
        <f t="shared" si="0"/>
        <v>7.5</v>
      </c>
      <c r="G32">
        <f t="shared" si="1"/>
        <v>0.3</v>
      </c>
    </row>
    <row r="33" spans="1:7" ht="15">
      <c r="A33">
        <v>31</v>
      </c>
      <c r="B33" s="4" t="s">
        <v>55</v>
      </c>
      <c r="C33" s="4" t="s">
        <v>56</v>
      </c>
      <c r="D33">
        <v>1</v>
      </c>
      <c r="E33">
        <v>0.75</v>
      </c>
      <c r="F33">
        <f t="shared" si="0"/>
        <v>21.25</v>
      </c>
      <c r="G33">
        <f t="shared" si="1"/>
        <v>0.85</v>
      </c>
    </row>
    <row r="34" spans="1:7" ht="15">
      <c r="A34">
        <v>32</v>
      </c>
      <c r="B34" s="4" t="s">
        <v>57</v>
      </c>
      <c r="C34" s="4" t="s">
        <v>30</v>
      </c>
      <c r="D34">
        <v>0.5</v>
      </c>
      <c r="E34">
        <v>0.5</v>
      </c>
      <c r="F34">
        <f t="shared" si="0"/>
        <v>12.5</v>
      </c>
      <c r="G34">
        <f t="shared" si="1"/>
        <v>0.5</v>
      </c>
    </row>
    <row r="35" spans="1:7" ht="15">
      <c r="A35">
        <v>33</v>
      </c>
      <c r="B35" s="4" t="s">
        <v>59</v>
      </c>
      <c r="C35" s="4" t="s">
        <v>60</v>
      </c>
      <c r="D35">
        <v>0.25</v>
      </c>
      <c r="E35">
        <v>0.25</v>
      </c>
      <c r="F35">
        <f t="shared" si="0"/>
        <v>6.25</v>
      </c>
      <c r="G35">
        <f t="shared" si="1"/>
        <v>0.25</v>
      </c>
    </row>
    <row r="36" spans="1:7" ht="15">
      <c r="A36">
        <v>34</v>
      </c>
      <c r="B36" s="4" t="s">
        <v>80</v>
      </c>
      <c r="C36" s="4" t="s">
        <v>81</v>
      </c>
      <c r="F36">
        <f t="shared" si="0"/>
        <v>0</v>
      </c>
      <c r="G36">
        <f t="shared" si="1"/>
        <v>0</v>
      </c>
    </row>
    <row r="37" spans="1:7" ht="15">
      <c r="A37">
        <v>35</v>
      </c>
      <c r="B37" s="4" t="s">
        <v>62</v>
      </c>
      <c r="C37" s="4" t="s">
        <v>63</v>
      </c>
      <c r="F37">
        <f t="shared" si="0"/>
        <v>0</v>
      </c>
      <c r="G37">
        <f t="shared" si="1"/>
        <v>0</v>
      </c>
    </row>
    <row r="38" spans="1:7" ht="15">
      <c r="A38">
        <v>36</v>
      </c>
      <c r="B38" s="4" t="s">
        <v>95</v>
      </c>
      <c r="C38" s="4" t="s">
        <v>97</v>
      </c>
      <c r="F38">
        <f t="shared" si="0"/>
        <v>0</v>
      </c>
      <c r="G38">
        <f t="shared" si="1"/>
        <v>0</v>
      </c>
    </row>
    <row r="39" spans="1:7" ht="15">
      <c r="A39">
        <v>37</v>
      </c>
      <c r="B39" s="4" t="s">
        <v>78</v>
      </c>
      <c r="C39" s="4" t="s">
        <v>63</v>
      </c>
      <c r="D39">
        <v>0.75</v>
      </c>
      <c r="E39">
        <v>0.75</v>
      </c>
      <c r="F39">
        <f t="shared" si="0"/>
        <v>18.75</v>
      </c>
      <c r="G39">
        <f t="shared" si="1"/>
        <v>0.75</v>
      </c>
    </row>
    <row r="40" spans="1:7" ht="15">
      <c r="A40">
        <v>38</v>
      </c>
      <c r="B40" s="4" t="s">
        <v>85</v>
      </c>
      <c r="C40" s="4" t="s">
        <v>86</v>
      </c>
      <c r="D40">
        <v>0.5</v>
      </c>
      <c r="E40">
        <v>0.75</v>
      </c>
      <c r="F40">
        <f t="shared" si="0"/>
        <v>16.25</v>
      </c>
      <c r="G40">
        <f t="shared" si="1"/>
        <v>0.65</v>
      </c>
    </row>
    <row r="41" spans="1:7" ht="15">
      <c r="A41">
        <v>39</v>
      </c>
      <c r="B41" s="4" t="s">
        <v>68</v>
      </c>
      <c r="C41" s="4" t="s">
        <v>69</v>
      </c>
      <c r="D41">
        <v>0.75</v>
      </c>
      <c r="E41">
        <v>0.75</v>
      </c>
      <c r="F41">
        <f t="shared" si="0"/>
        <v>18.75</v>
      </c>
      <c r="G41">
        <f>F41/$F$1</f>
        <v>0.75</v>
      </c>
    </row>
    <row r="42" spans="1:7" ht="15">
      <c r="A42">
        <v>40</v>
      </c>
      <c r="B42" s="4" t="s">
        <v>119</v>
      </c>
      <c r="C42" s="4" t="s">
        <v>120</v>
      </c>
      <c r="F42">
        <f t="shared" si="0"/>
        <v>0</v>
      </c>
      <c r="G42">
        <f>F42/$F$1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E43" sqref="E43"/>
    </sheetView>
  </sheetViews>
  <sheetFormatPr defaultColWidth="9.140625" defaultRowHeight="15"/>
  <cols>
    <col min="1" max="1" width="6.140625" style="0" customWidth="1"/>
    <col min="2" max="3" width="20.7109375" style="0" customWidth="1"/>
  </cols>
  <sheetData>
    <row r="1" spans="4:6" ht="15">
      <c r="D1">
        <v>10</v>
      </c>
      <c r="E1">
        <v>15</v>
      </c>
      <c r="F1">
        <f>SUM(D1:E1)</f>
        <v>25</v>
      </c>
    </row>
    <row r="2" spans="2:6" ht="15">
      <c r="B2" s="1" t="s">
        <v>0</v>
      </c>
      <c r="C2" s="1" t="s">
        <v>1</v>
      </c>
      <c r="F2" t="s">
        <v>99</v>
      </c>
    </row>
    <row r="3" spans="1:7" ht="15">
      <c r="A3">
        <v>1</v>
      </c>
      <c r="B3" s="2" t="s">
        <v>5</v>
      </c>
      <c r="C3" s="2" t="s">
        <v>6</v>
      </c>
      <c r="F3">
        <f>D3*$D$1+E3*$E$1</f>
        <v>0</v>
      </c>
      <c r="G3">
        <f>F3/$F$1</f>
        <v>0</v>
      </c>
    </row>
    <row r="4" spans="1:7" ht="15">
      <c r="A4">
        <v>2</v>
      </c>
      <c r="B4" s="2" t="s">
        <v>88</v>
      </c>
      <c r="C4" s="2" t="s">
        <v>89</v>
      </c>
      <c r="D4">
        <v>1</v>
      </c>
      <c r="E4">
        <v>0</v>
      </c>
      <c r="F4">
        <f aca="true" t="shared" si="0" ref="F4:F42">D4*$D$1+E4*$E$1</f>
        <v>10</v>
      </c>
      <c r="G4">
        <f>F4/$F$1</f>
        <v>0.4</v>
      </c>
    </row>
    <row r="5" spans="1:7" ht="15">
      <c r="A5">
        <v>3</v>
      </c>
      <c r="B5" s="2" t="s">
        <v>8</v>
      </c>
      <c r="C5" s="2" t="s">
        <v>9</v>
      </c>
      <c r="F5">
        <f t="shared" si="0"/>
        <v>0</v>
      </c>
      <c r="G5">
        <f aca="true" t="shared" si="1" ref="G5:G40">F5/$F$1</f>
        <v>0</v>
      </c>
    </row>
    <row r="6" spans="1:7" ht="15">
      <c r="A6">
        <v>4</v>
      </c>
      <c r="B6" s="2" t="s">
        <v>11</v>
      </c>
      <c r="C6" s="2" t="s">
        <v>12</v>
      </c>
      <c r="F6">
        <f t="shared" si="0"/>
        <v>0</v>
      </c>
      <c r="G6">
        <f t="shared" si="1"/>
        <v>0</v>
      </c>
    </row>
    <row r="7" spans="1:7" ht="15">
      <c r="A7">
        <v>5</v>
      </c>
      <c r="B7" s="2" t="s">
        <v>64</v>
      </c>
      <c r="C7" s="2" t="s">
        <v>65</v>
      </c>
      <c r="F7">
        <f t="shared" si="0"/>
        <v>0</v>
      </c>
      <c r="G7">
        <f t="shared" si="1"/>
        <v>0</v>
      </c>
    </row>
    <row r="8" spans="1:7" ht="15">
      <c r="A8">
        <v>6</v>
      </c>
      <c r="B8" s="2" t="s">
        <v>14</v>
      </c>
      <c r="C8" s="2" t="s">
        <v>15</v>
      </c>
      <c r="F8">
        <f t="shared" si="0"/>
        <v>0</v>
      </c>
      <c r="G8">
        <f t="shared" si="1"/>
        <v>0</v>
      </c>
    </row>
    <row r="9" spans="1:7" ht="15">
      <c r="A9">
        <v>7</v>
      </c>
      <c r="B9" s="2" t="s">
        <v>72</v>
      </c>
      <c r="C9" s="2" t="s">
        <v>41</v>
      </c>
      <c r="F9">
        <f t="shared" si="0"/>
        <v>0</v>
      </c>
      <c r="G9">
        <f t="shared" si="1"/>
        <v>0</v>
      </c>
    </row>
    <row r="10" spans="1:7" ht="15">
      <c r="A10">
        <v>8</v>
      </c>
      <c r="B10" s="2" t="s">
        <v>17</v>
      </c>
      <c r="C10" s="2" t="s">
        <v>18</v>
      </c>
      <c r="F10">
        <f t="shared" si="0"/>
        <v>0</v>
      </c>
      <c r="G10">
        <f t="shared" si="1"/>
        <v>0</v>
      </c>
    </row>
    <row r="11" spans="1:7" ht="15">
      <c r="A11">
        <v>9</v>
      </c>
      <c r="B11" s="2" t="s">
        <v>20</v>
      </c>
      <c r="C11" s="2" t="s">
        <v>21</v>
      </c>
      <c r="D11">
        <v>0.25</v>
      </c>
      <c r="E11">
        <v>0</v>
      </c>
      <c r="F11">
        <f t="shared" si="0"/>
        <v>2.5</v>
      </c>
      <c r="G11">
        <f t="shared" si="1"/>
        <v>0.1</v>
      </c>
    </row>
    <row r="12" spans="1:7" ht="15">
      <c r="A12">
        <v>10</v>
      </c>
      <c r="B12" s="2" t="s">
        <v>83</v>
      </c>
      <c r="C12" s="2" t="s">
        <v>69</v>
      </c>
      <c r="F12">
        <f t="shared" si="0"/>
        <v>0</v>
      </c>
      <c r="G12">
        <f t="shared" si="1"/>
        <v>0</v>
      </c>
    </row>
    <row r="13" spans="1:7" ht="15">
      <c r="A13">
        <v>11</v>
      </c>
      <c r="B13" s="2" t="s">
        <v>66</v>
      </c>
      <c r="C13" s="2" t="s">
        <v>15</v>
      </c>
      <c r="F13">
        <f t="shared" si="0"/>
        <v>0</v>
      </c>
      <c r="G13">
        <f t="shared" si="1"/>
        <v>0</v>
      </c>
    </row>
    <row r="14" spans="1:7" ht="15">
      <c r="A14">
        <v>12</v>
      </c>
      <c r="B14" s="2" t="s">
        <v>23</v>
      </c>
      <c r="C14" s="2" t="s">
        <v>24</v>
      </c>
      <c r="D14">
        <v>1</v>
      </c>
      <c r="E14">
        <v>0.5</v>
      </c>
      <c r="F14">
        <f t="shared" si="0"/>
        <v>17.5</v>
      </c>
      <c r="G14">
        <f t="shared" si="1"/>
        <v>0.7</v>
      </c>
    </row>
    <row r="15" spans="1:7" ht="15">
      <c r="A15">
        <v>13</v>
      </c>
      <c r="B15" s="2" t="s">
        <v>26</v>
      </c>
      <c r="C15" s="2" t="s">
        <v>27</v>
      </c>
      <c r="F15">
        <f t="shared" si="0"/>
        <v>0</v>
      </c>
      <c r="G15">
        <f t="shared" si="1"/>
        <v>0</v>
      </c>
    </row>
    <row r="16" spans="1:7" ht="15">
      <c r="A16">
        <v>14</v>
      </c>
      <c r="B16" s="2" t="s">
        <v>111</v>
      </c>
      <c r="C16" s="2" t="s">
        <v>53</v>
      </c>
      <c r="D16">
        <v>0</v>
      </c>
      <c r="E16">
        <v>0.75</v>
      </c>
      <c r="F16">
        <f t="shared" si="0"/>
        <v>11.25</v>
      </c>
      <c r="G16">
        <f t="shared" si="1"/>
        <v>0.45</v>
      </c>
    </row>
    <row r="17" spans="1:7" ht="15">
      <c r="A17">
        <v>15</v>
      </c>
      <c r="B17" s="2" t="s">
        <v>29</v>
      </c>
      <c r="C17" s="2" t="s">
        <v>30</v>
      </c>
      <c r="F17">
        <f t="shared" si="0"/>
        <v>0</v>
      </c>
      <c r="G17">
        <f t="shared" si="1"/>
        <v>0</v>
      </c>
    </row>
    <row r="18" spans="1:7" ht="15">
      <c r="A18">
        <v>16</v>
      </c>
      <c r="B18" s="2" t="s">
        <v>32</v>
      </c>
      <c r="C18" s="2" t="s">
        <v>33</v>
      </c>
      <c r="F18">
        <f t="shared" si="0"/>
        <v>0</v>
      </c>
      <c r="G18">
        <f t="shared" si="1"/>
        <v>0</v>
      </c>
    </row>
    <row r="19" spans="1:7" ht="15">
      <c r="A19">
        <v>17</v>
      </c>
      <c r="B19" s="2" t="s">
        <v>35</v>
      </c>
      <c r="C19" s="2" t="s">
        <v>12</v>
      </c>
      <c r="D19">
        <v>1</v>
      </c>
      <c r="E19">
        <v>0.5</v>
      </c>
      <c r="F19">
        <f t="shared" si="0"/>
        <v>17.5</v>
      </c>
      <c r="G19">
        <f t="shared" si="1"/>
        <v>0.7</v>
      </c>
    </row>
    <row r="20" spans="1:7" ht="15">
      <c r="A20">
        <v>18</v>
      </c>
      <c r="B20" s="2" t="s">
        <v>94</v>
      </c>
      <c r="C20" s="2" t="s">
        <v>9</v>
      </c>
      <c r="D20">
        <v>0.25</v>
      </c>
      <c r="E20">
        <v>0.25</v>
      </c>
      <c r="F20">
        <f t="shared" si="0"/>
        <v>6.25</v>
      </c>
      <c r="G20">
        <f t="shared" si="1"/>
        <v>0.25</v>
      </c>
    </row>
    <row r="21" spans="1:7" ht="15">
      <c r="A21">
        <v>19</v>
      </c>
      <c r="B21" s="2" t="s">
        <v>75</v>
      </c>
      <c r="C21" s="2" t="s">
        <v>76</v>
      </c>
      <c r="F21">
        <f t="shared" si="0"/>
        <v>0</v>
      </c>
      <c r="G21">
        <f t="shared" si="1"/>
        <v>0</v>
      </c>
    </row>
    <row r="22" spans="1:7" ht="15">
      <c r="A22">
        <v>20</v>
      </c>
      <c r="B22" s="2" t="s">
        <v>91</v>
      </c>
      <c r="C22" s="2" t="s">
        <v>60</v>
      </c>
      <c r="D22">
        <v>1</v>
      </c>
      <c r="E22">
        <v>1</v>
      </c>
      <c r="F22">
        <f t="shared" si="0"/>
        <v>25</v>
      </c>
      <c r="G22">
        <f t="shared" si="1"/>
        <v>1</v>
      </c>
    </row>
    <row r="23" spans="1:7" ht="15">
      <c r="A23">
        <v>21</v>
      </c>
      <c r="B23" s="2" t="s">
        <v>37</v>
      </c>
      <c r="C23" s="2" t="s">
        <v>38</v>
      </c>
      <c r="D23">
        <v>0.25</v>
      </c>
      <c r="E23">
        <v>0.25</v>
      </c>
      <c r="F23">
        <f t="shared" si="0"/>
        <v>6.25</v>
      </c>
      <c r="G23">
        <f t="shared" si="1"/>
        <v>0.25</v>
      </c>
    </row>
    <row r="24" spans="1:7" ht="15">
      <c r="A24">
        <v>22</v>
      </c>
      <c r="B24" s="2" t="s">
        <v>73</v>
      </c>
      <c r="C24" s="2" t="s">
        <v>74</v>
      </c>
      <c r="F24">
        <f t="shared" si="0"/>
        <v>0</v>
      </c>
      <c r="G24">
        <f t="shared" si="1"/>
        <v>0</v>
      </c>
    </row>
    <row r="25" spans="1:7" ht="15">
      <c r="A25">
        <v>23</v>
      </c>
      <c r="B25" s="4" t="s">
        <v>40</v>
      </c>
      <c r="C25" s="4" t="s">
        <v>41</v>
      </c>
      <c r="D25">
        <v>1</v>
      </c>
      <c r="E25">
        <v>1</v>
      </c>
      <c r="F25">
        <f t="shared" si="0"/>
        <v>25</v>
      </c>
      <c r="G25">
        <f t="shared" si="1"/>
        <v>1</v>
      </c>
    </row>
    <row r="26" spans="1:7" ht="15">
      <c r="A26">
        <v>24</v>
      </c>
      <c r="B26" s="4" t="s">
        <v>42</v>
      </c>
      <c r="C26" s="4" t="s">
        <v>43</v>
      </c>
      <c r="D26">
        <v>1</v>
      </c>
      <c r="E26">
        <v>0.25</v>
      </c>
      <c r="F26">
        <f t="shared" si="0"/>
        <v>13.75</v>
      </c>
      <c r="G26">
        <f t="shared" si="1"/>
        <v>0.55</v>
      </c>
    </row>
    <row r="27" spans="1:7" ht="15">
      <c r="A27">
        <v>25</v>
      </c>
      <c r="B27" s="4" t="s">
        <v>71</v>
      </c>
      <c r="C27" s="4" t="s">
        <v>12</v>
      </c>
      <c r="F27">
        <f t="shared" si="0"/>
        <v>0</v>
      </c>
      <c r="G27">
        <f t="shared" si="1"/>
        <v>0</v>
      </c>
    </row>
    <row r="28" spans="1:7" ht="15">
      <c r="A28">
        <v>26</v>
      </c>
      <c r="B28" s="4" t="s">
        <v>45</v>
      </c>
      <c r="C28" s="4" t="s">
        <v>9</v>
      </c>
      <c r="F28">
        <f t="shared" si="0"/>
        <v>0</v>
      </c>
      <c r="G28">
        <f t="shared" si="1"/>
        <v>0</v>
      </c>
    </row>
    <row r="29" spans="1:7" ht="15">
      <c r="A29">
        <v>27</v>
      </c>
      <c r="B29" s="4" t="s">
        <v>92</v>
      </c>
      <c r="C29" s="4" t="s">
        <v>50</v>
      </c>
      <c r="F29">
        <f t="shared" si="0"/>
        <v>0</v>
      </c>
      <c r="G29">
        <f t="shared" si="1"/>
        <v>0</v>
      </c>
    </row>
    <row r="30" spans="1:7" ht="15">
      <c r="A30">
        <v>28</v>
      </c>
      <c r="B30" s="4" t="s">
        <v>46</v>
      </c>
      <c r="C30" s="4" t="s">
        <v>47</v>
      </c>
      <c r="F30">
        <f t="shared" si="0"/>
        <v>0</v>
      </c>
      <c r="G30">
        <f t="shared" si="1"/>
        <v>0</v>
      </c>
    </row>
    <row r="31" spans="1:7" ht="15">
      <c r="A31">
        <v>29</v>
      </c>
      <c r="B31" s="4" t="s">
        <v>49</v>
      </c>
      <c r="C31" s="4" t="s">
        <v>50</v>
      </c>
      <c r="D31">
        <v>1</v>
      </c>
      <c r="E31">
        <v>1</v>
      </c>
      <c r="F31">
        <f t="shared" si="0"/>
        <v>25</v>
      </c>
      <c r="G31">
        <f t="shared" si="1"/>
        <v>1</v>
      </c>
    </row>
    <row r="32" spans="1:7" ht="15">
      <c r="A32">
        <v>30</v>
      </c>
      <c r="B32" s="4" t="s">
        <v>52</v>
      </c>
      <c r="C32" s="4" t="s">
        <v>53</v>
      </c>
      <c r="D32">
        <v>1</v>
      </c>
      <c r="E32">
        <v>0.75</v>
      </c>
      <c r="F32">
        <f t="shared" si="0"/>
        <v>21.25</v>
      </c>
      <c r="G32">
        <f t="shared" si="1"/>
        <v>0.85</v>
      </c>
    </row>
    <row r="33" spans="1:7" ht="15">
      <c r="A33">
        <v>31</v>
      </c>
      <c r="B33" s="4" t="s">
        <v>55</v>
      </c>
      <c r="C33" s="4" t="s">
        <v>56</v>
      </c>
      <c r="F33">
        <f t="shared" si="0"/>
        <v>0</v>
      </c>
      <c r="G33">
        <f t="shared" si="1"/>
        <v>0</v>
      </c>
    </row>
    <row r="34" spans="1:7" ht="15">
      <c r="A34">
        <v>32</v>
      </c>
      <c r="B34" s="4" t="s">
        <v>57</v>
      </c>
      <c r="C34" s="4" t="s">
        <v>30</v>
      </c>
      <c r="D34">
        <v>1</v>
      </c>
      <c r="E34">
        <v>0</v>
      </c>
      <c r="F34">
        <f t="shared" si="0"/>
        <v>10</v>
      </c>
      <c r="G34">
        <f t="shared" si="1"/>
        <v>0.4</v>
      </c>
    </row>
    <row r="35" spans="1:7" ht="15">
      <c r="A35">
        <v>33</v>
      </c>
      <c r="B35" s="4" t="s">
        <v>59</v>
      </c>
      <c r="C35" s="4" t="s">
        <v>60</v>
      </c>
      <c r="D35">
        <v>1</v>
      </c>
      <c r="E35">
        <v>1</v>
      </c>
      <c r="F35">
        <f t="shared" si="0"/>
        <v>25</v>
      </c>
      <c r="G35">
        <f t="shared" si="1"/>
        <v>1</v>
      </c>
    </row>
    <row r="36" spans="1:7" ht="15">
      <c r="A36">
        <v>34</v>
      </c>
      <c r="B36" s="4" t="s">
        <v>80</v>
      </c>
      <c r="C36" s="4" t="s">
        <v>81</v>
      </c>
      <c r="F36">
        <f t="shared" si="0"/>
        <v>0</v>
      </c>
      <c r="G36">
        <f t="shared" si="1"/>
        <v>0</v>
      </c>
    </row>
    <row r="37" spans="1:7" ht="15">
      <c r="A37">
        <v>35</v>
      </c>
      <c r="B37" s="4" t="s">
        <v>62</v>
      </c>
      <c r="C37" s="4" t="s">
        <v>63</v>
      </c>
      <c r="F37">
        <f t="shared" si="0"/>
        <v>0</v>
      </c>
      <c r="G37">
        <f t="shared" si="1"/>
        <v>0</v>
      </c>
    </row>
    <row r="38" spans="1:7" ht="15">
      <c r="A38">
        <v>36</v>
      </c>
      <c r="B38" s="4" t="s">
        <v>95</v>
      </c>
      <c r="C38" s="4" t="s">
        <v>97</v>
      </c>
      <c r="F38">
        <f t="shared" si="0"/>
        <v>0</v>
      </c>
      <c r="G38">
        <f t="shared" si="1"/>
        <v>0</v>
      </c>
    </row>
    <row r="39" spans="1:7" ht="15">
      <c r="A39">
        <v>37</v>
      </c>
      <c r="B39" s="4" t="s">
        <v>78</v>
      </c>
      <c r="C39" s="4" t="s">
        <v>63</v>
      </c>
      <c r="D39">
        <v>1</v>
      </c>
      <c r="E39">
        <v>1</v>
      </c>
      <c r="F39">
        <f t="shared" si="0"/>
        <v>25</v>
      </c>
      <c r="G39">
        <f t="shared" si="1"/>
        <v>1</v>
      </c>
    </row>
    <row r="40" spans="1:7" ht="15">
      <c r="A40">
        <v>38</v>
      </c>
      <c r="B40" s="4" t="s">
        <v>85</v>
      </c>
      <c r="C40" s="4" t="s">
        <v>86</v>
      </c>
      <c r="F40">
        <f t="shared" si="0"/>
        <v>0</v>
      </c>
      <c r="G40">
        <f t="shared" si="1"/>
        <v>0</v>
      </c>
    </row>
    <row r="41" spans="1:7" ht="15">
      <c r="A41">
        <v>39</v>
      </c>
      <c r="B41" s="4" t="s">
        <v>68</v>
      </c>
      <c r="C41" s="4" t="s">
        <v>69</v>
      </c>
      <c r="D41">
        <v>0.25</v>
      </c>
      <c r="E41">
        <v>0.25</v>
      </c>
      <c r="F41">
        <f t="shared" si="0"/>
        <v>6.25</v>
      </c>
      <c r="G41">
        <f>F41/$F$1</f>
        <v>0.25</v>
      </c>
    </row>
    <row r="42" spans="1:7" ht="15">
      <c r="A42">
        <v>40</v>
      </c>
      <c r="B42" s="4" t="s">
        <v>119</v>
      </c>
      <c r="C42" s="4" t="s">
        <v>120</v>
      </c>
      <c r="F42">
        <f t="shared" si="0"/>
        <v>0</v>
      </c>
      <c r="G42">
        <f>F42/$F$1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olus</dc:creator>
  <cp:keywords/>
  <dc:description/>
  <cp:lastModifiedBy>Виталий</cp:lastModifiedBy>
  <dcterms:created xsi:type="dcterms:W3CDTF">2011-10-04T17:59:59Z</dcterms:created>
  <dcterms:modified xsi:type="dcterms:W3CDTF">2011-12-12T17:42:25Z</dcterms:modified>
  <cp:category/>
  <cp:version/>
  <cp:contentType/>
  <cp:contentStatus/>
</cp:coreProperties>
</file>