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685" windowHeight="7995" activeTab="0"/>
  </bookViews>
  <sheets>
    <sheet name="in vitro" sheetId="1" r:id="rId1"/>
    <sheet name="дз1" sheetId="2" r:id="rId2"/>
    <sheet name="дз2" sheetId="3" r:id="rId3"/>
    <sheet name="дз4" sheetId="4" r:id="rId4"/>
    <sheet name="дз5" sheetId="5" r:id="rId5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<sst xmlns="http://schemas.openxmlformats.org/spreadsheetml/2006/main" count="487" uniqueCount="138">
  <si>
    <t>Фамилия</t>
  </si>
  <si>
    <t>Имя</t>
  </si>
  <si>
    <t>Отчество</t>
  </si>
  <si>
    <t>Класс</t>
  </si>
  <si>
    <t>Зачётный</t>
  </si>
  <si>
    <t>Абдуллаева</t>
  </si>
  <si>
    <t>Эльнара</t>
  </si>
  <si>
    <t>Алиевна</t>
  </si>
  <si>
    <t>Алекбарова</t>
  </si>
  <si>
    <t>Анна</t>
  </si>
  <si>
    <t>Рафаиловна</t>
  </si>
  <si>
    <t>Бисиркин</t>
  </si>
  <si>
    <t>Сергей</t>
  </si>
  <si>
    <t>Сергеевич</t>
  </si>
  <si>
    <t>Гавриленко</t>
  </si>
  <si>
    <t>Виктория</t>
  </si>
  <si>
    <t>Анатольевна</t>
  </si>
  <si>
    <t>Гржебина</t>
  </si>
  <si>
    <t>Ксения</t>
  </si>
  <si>
    <t>Михайловна</t>
  </si>
  <si>
    <t>Гусева</t>
  </si>
  <si>
    <t>Светлана</t>
  </si>
  <si>
    <t>Александровна</t>
  </si>
  <si>
    <t>Камалов</t>
  </si>
  <si>
    <t>Михаил</t>
  </si>
  <si>
    <t>Михайлович</t>
  </si>
  <si>
    <t>Ким</t>
  </si>
  <si>
    <t>Ольга</t>
  </si>
  <si>
    <t>Владимировна</t>
  </si>
  <si>
    <t>Коротков</t>
  </si>
  <si>
    <t>Роман</t>
  </si>
  <si>
    <t>Павлович</t>
  </si>
  <si>
    <t>Коршак</t>
  </si>
  <si>
    <t>Агата</t>
  </si>
  <si>
    <t>Андреевна</t>
  </si>
  <si>
    <t>Кравченко</t>
  </si>
  <si>
    <t>Вадимович</t>
  </si>
  <si>
    <t>Лисица</t>
  </si>
  <si>
    <t>Алена</t>
  </si>
  <si>
    <t>Сергеевна</t>
  </si>
  <si>
    <t>Москалева</t>
  </si>
  <si>
    <t>Александра</t>
  </si>
  <si>
    <t>Никифоров</t>
  </si>
  <si>
    <t>Владислав</t>
  </si>
  <si>
    <t>Валентинович</t>
  </si>
  <si>
    <t>Окунева</t>
  </si>
  <si>
    <t>Русу</t>
  </si>
  <si>
    <t>Маргарита</t>
  </si>
  <si>
    <t>Олеговна</t>
  </si>
  <si>
    <t>Савкин</t>
  </si>
  <si>
    <t>Александр</t>
  </si>
  <si>
    <t>Эльмирович</t>
  </si>
  <si>
    <t>Семенюк</t>
  </si>
  <si>
    <t>Павел</t>
  </si>
  <si>
    <t>Игоревич</t>
  </si>
  <si>
    <t>Смирнова</t>
  </si>
  <si>
    <t>Валентина</t>
  </si>
  <si>
    <t>Смотров</t>
  </si>
  <si>
    <t>Дмитриевич</t>
  </si>
  <si>
    <t>Таймасова</t>
  </si>
  <si>
    <t>Екатерина</t>
  </si>
  <si>
    <t>Руслановна</t>
  </si>
  <si>
    <t>Чубукова</t>
  </si>
  <si>
    <t>Мария</t>
  </si>
  <si>
    <t>Борисова</t>
  </si>
  <si>
    <t>Полина</t>
  </si>
  <si>
    <t>Иванова</t>
  </si>
  <si>
    <t>Николаевна</t>
  </si>
  <si>
    <t>Юдина</t>
  </si>
  <si>
    <t>Дарья</t>
  </si>
  <si>
    <t xml:space="preserve">Дмитриевна </t>
  </si>
  <si>
    <t>Новожилов</t>
  </si>
  <si>
    <t>Гартман</t>
  </si>
  <si>
    <t>Митюшников</t>
  </si>
  <si>
    <t>Иван</t>
  </si>
  <si>
    <t>Кречитов</t>
  </si>
  <si>
    <t>Артур</t>
  </si>
  <si>
    <t>Владимирович</t>
  </si>
  <si>
    <t>Шевченко</t>
  </si>
  <si>
    <t>Эдуардовна</t>
  </si>
  <si>
    <t>Хохряков</t>
  </si>
  <si>
    <t>Вячеслав</t>
  </si>
  <si>
    <t>Альбертович</t>
  </si>
  <si>
    <t>Зубкова</t>
  </si>
  <si>
    <t>Денисовна</t>
  </si>
  <si>
    <t>Юдаков</t>
  </si>
  <si>
    <t>Максим</t>
  </si>
  <si>
    <t>Олегович</t>
  </si>
  <si>
    <t>Авакян</t>
  </si>
  <si>
    <t>Самвел</t>
  </si>
  <si>
    <t>Арменович</t>
  </si>
  <si>
    <t>Кузнецова</t>
  </si>
  <si>
    <t>Павлов</t>
  </si>
  <si>
    <t>Александрович</t>
  </si>
  <si>
    <t>Крайнова</t>
  </si>
  <si>
    <t>Шабанова</t>
  </si>
  <si>
    <t>Игоревна</t>
  </si>
  <si>
    <t>Евгения</t>
  </si>
  <si>
    <t>Дз1</t>
  </si>
  <si>
    <t>сумма</t>
  </si>
  <si>
    <t>1 семестр:</t>
  </si>
  <si>
    <t>• 20% - эссе </t>
  </si>
  <si>
    <t>• 25% - домашние задания</t>
  </si>
  <si>
    <t>• 10% - мини-тесты </t>
  </si>
  <si>
    <t>• 15% - активность на занятиях</t>
  </si>
  <si>
    <t>• 30% - финальный экзамен</t>
  </si>
  <si>
    <t xml:space="preserve">процент </t>
  </si>
  <si>
    <t>Ср1</t>
  </si>
  <si>
    <t>Ср2</t>
  </si>
  <si>
    <t>Ср3</t>
  </si>
  <si>
    <t>Комиссаров</t>
  </si>
  <si>
    <t xml:space="preserve">Комиссаров </t>
  </si>
  <si>
    <t>Дз2</t>
  </si>
  <si>
    <t>Ср4</t>
  </si>
  <si>
    <t>Дз3</t>
  </si>
  <si>
    <t>Ср8</t>
  </si>
  <si>
    <t>Дз7</t>
  </si>
  <si>
    <t>Ср7</t>
  </si>
  <si>
    <t>Дз6</t>
  </si>
  <si>
    <t>Прохорина</t>
  </si>
  <si>
    <t>Юлия</t>
  </si>
  <si>
    <t>Дз4</t>
  </si>
  <si>
    <t>Ср5 (игры)</t>
  </si>
  <si>
    <t>дз5</t>
  </si>
  <si>
    <t>ср6</t>
  </si>
  <si>
    <t>Эссе</t>
  </si>
  <si>
    <t>Сумма дз</t>
  </si>
  <si>
    <t>Сумма ср</t>
  </si>
  <si>
    <t>Присутствие</t>
  </si>
  <si>
    <t>Экзамен</t>
  </si>
  <si>
    <t>Задача 1</t>
  </si>
  <si>
    <t>Задача 2</t>
  </si>
  <si>
    <t>Задача 3</t>
  </si>
  <si>
    <t>Задача 4</t>
  </si>
  <si>
    <t>Задача 5</t>
  </si>
  <si>
    <t>Задача 6</t>
  </si>
  <si>
    <t>Бонус</t>
  </si>
  <si>
    <t>Оценка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</si>
</sst>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/>
      <right style="thin">
        <color indexed="22"/>
      </right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1" fillId="33" borderId="10" xfId="53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wrapText="1"/>
      <protection/>
    </xf>
    <xf numFmtId="0" fontId="1" fillId="0" borderId="11" xfId="53" applyFont="1" applyFill="1" applyBorder="1" applyAlignment="1">
      <alignment horizontal="right" wrapText="1"/>
      <protection/>
    </xf>
    <xf numFmtId="0" fontId="1" fillId="0" borderId="12" xfId="53" applyFont="1" applyFill="1" applyBorder="1" applyAlignment="1">
      <alignment wrapText="1"/>
      <protection/>
    </xf>
    <xf numFmtId="0" fontId="1" fillId="0" borderId="12" xfId="53" applyFont="1" applyFill="1" applyBorder="1" applyAlignment="1">
      <alignment horizontal="right" wrapText="1"/>
      <protection/>
    </xf>
    <xf numFmtId="0" fontId="1" fillId="0" borderId="13" xfId="53" applyFont="1" applyFill="1" applyBorder="1" applyAlignment="1">
      <alignment horizontal="right" wrapText="1"/>
      <protection/>
    </xf>
    <xf numFmtId="0" fontId="1" fillId="0" borderId="0" xfId="53" applyFont="1" applyFill="1" applyBorder="1" applyAlignment="1">
      <alignment horizontal="right" wrapText="1"/>
      <protection/>
    </xf>
    <xf numFmtId="0" fontId="0" fillId="0" borderId="11" xfId="0" applyBorder="1" applyAlignment="1">
      <alignment/>
    </xf>
    <xf numFmtId="10" fontId="0" fillId="0" borderId="0" xfId="0" applyNumberFormat="1" applyAlignment="1">
      <alignment/>
    </xf>
    <xf numFmtId="0" fontId="39" fillId="0" borderId="14" xfId="0" applyFont="1" applyBorder="1" applyAlignment="1">
      <alignment/>
    </xf>
    <xf numFmtId="0" fontId="0" fillId="0" borderId="15" xfId="0" applyBorder="1" applyAlignment="1">
      <alignment/>
    </xf>
    <xf numFmtId="0" fontId="39" fillId="0" borderId="16" xfId="0" applyFont="1" applyBorder="1" applyAlignment="1">
      <alignment/>
    </xf>
    <xf numFmtId="0" fontId="0" fillId="0" borderId="17" xfId="0" applyBorder="1" applyAlignment="1">
      <alignment/>
    </xf>
    <xf numFmtId="0" fontId="39" fillId="0" borderId="18" xfId="0" applyFont="1" applyBorder="1" applyAlignment="1">
      <alignment/>
    </xf>
    <xf numFmtId="0" fontId="0" fillId="0" borderId="19" xfId="0" applyBorder="1" applyAlignment="1">
      <alignment/>
    </xf>
    <xf numFmtId="0" fontId="1" fillId="0" borderId="0" xfId="53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14" borderId="0" xfId="0" applyFill="1" applyAlignment="1">
      <alignment/>
    </xf>
    <xf numFmtId="0" fontId="1" fillId="34" borderId="10" xfId="53" applyFont="1" applyFill="1" applyBorder="1" applyAlignment="1">
      <alignment horizontal="center"/>
      <protection/>
    </xf>
    <xf numFmtId="16" fontId="1" fillId="14" borderId="20" xfId="53" applyNumberFormat="1" applyFont="1" applyFill="1" applyBorder="1" applyAlignment="1">
      <alignment horizontal="center"/>
      <protection/>
    </xf>
    <xf numFmtId="0" fontId="1" fillId="14" borderId="20" xfId="53" applyFont="1" applyFill="1" applyBorder="1" applyAlignment="1">
      <alignment horizontal="center"/>
      <protection/>
    </xf>
    <xf numFmtId="0" fontId="1" fillId="14" borderId="20" xfId="53" applyFont="1" applyFill="1" applyBorder="1" applyAlignment="1">
      <alignment horizontal="center"/>
      <protection/>
    </xf>
    <xf numFmtId="0" fontId="1" fillId="14" borderId="20" xfId="53" applyFont="1" applyFill="1" applyBorder="1" applyAlignment="1">
      <alignment horizontal="center"/>
      <protection/>
    </xf>
    <xf numFmtId="16" fontId="1" fillId="14" borderId="20" xfId="53" applyNumberFormat="1" applyFont="1" applyFill="1" applyBorder="1" applyAlignment="1">
      <alignment horizontal="center"/>
      <protection/>
    </xf>
    <xf numFmtId="16" fontId="1" fillId="14" borderId="20" xfId="53" applyNumberFormat="1" applyFont="1" applyFill="1" applyBorder="1" applyAlignment="1">
      <alignment horizontal="center"/>
      <protection/>
    </xf>
    <xf numFmtId="0" fontId="1" fillId="34" borderId="20" xfId="53" applyFont="1" applyFill="1" applyBorder="1" applyAlignment="1">
      <alignment horizontal="center"/>
      <protection/>
    </xf>
    <xf numFmtId="0" fontId="1" fillId="34" borderId="20" xfId="53" applyFont="1" applyFill="1" applyBorder="1" applyAlignment="1">
      <alignment horizontal="center"/>
      <protection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38" fillId="32" borderId="0" xfId="63" applyAlignment="1">
      <alignment/>
    </xf>
    <xf numFmtId="0" fontId="32" fillId="29" borderId="0" xfId="52" applyAlignment="1">
      <alignment/>
    </xf>
    <xf numFmtId="0" fontId="34" fillId="30" borderId="0" xfId="55" applyAlignment="1">
      <alignment/>
    </xf>
    <xf numFmtId="0" fontId="34" fillId="35" borderId="0" xfId="55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8"/>
  <sheetViews>
    <sheetView tabSelected="1" zoomScalePageLayoutView="0" workbookViewId="0" topLeftCell="A1">
      <pane xSplit="6" topLeftCell="AJ1" activePane="topRight" state="frozen"/>
      <selection pane="topLeft" activeCell="A1" sqref="A1"/>
      <selection pane="topRight" activeCell="AS22" sqref="AS22"/>
    </sheetView>
  </sheetViews>
  <sheetFormatPr defaultColWidth="20.7109375" defaultRowHeight="13.5" customHeight="1"/>
  <cols>
    <col min="1" max="1" width="4.00390625" style="0" customWidth="1"/>
    <col min="2" max="2" width="15.57421875" style="0" customWidth="1"/>
    <col min="3" max="3" width="12.28125" style="0" customWidth="1"/>
    <col min="4" max="4" width="10.28125" style="0" hidden="1" customWidth="1"/>
    <col min="5" max="5" width="9.140625" style="0" hidden="1" customWidth="1"/>
    <col min="6" max="6" width="12.7109375" style="0" hidden="1" customWidth="1"/>
    <col min="7" max="7" width="7.00390625" style="0" customWidth="1"/>
    <col min="8" max="8" width="7.8515625" style="0" customWidth="1"/>
    <col min="9" max="9" width="7.7109375" style="0" customWidth="1"/>
    <col min="10" max="11" width="7.140625" style="0" customWidth="1"/>
    <col min="12" max="20" width="7.00390625" style="0" customWidth="1"/>
    <col min="21" max="21" width="10.421875" style="0" customWidth="1"/>
    <col min="22" max="30" width="7.00390625" style="0" customWidth="1"/>
    <col min="31" max="31" width="11.7109375" style="0" customWidth="1"/>
    <col min="32" max="32" width="14.28125" style="0" customWidth="1"/>
    <col min="33" max="41" width="12.7109375" style="0" customWidth="1"/>
    <col min="42" max="42" width="17.140625" style="0" customWidth="1"/>
    <col min="43" max="43" width="9.28125" style="0" customWidth="1"/>
    <col min="44" max="44" width="12.00390625" style="0" customWidth="1"/>
  </cols>
  <sheetData>
    <row r="1" spans="7:45" ht="13.5" customHeight="1">
      <c r="G1">
        <v>1</v>
      </c>
      <c r="H1">
        <v>1</v>
      </c>
      <c r="I1">
        <v>10</v>
      </c>
      <c r="J1">
        <v>10</v>
      </c>
      <c r="K1">
        <v>1</v>
      </c>
      <c r="L1">
        <v>10</v>
      </c>
      <c r="M1">
        <v>10</v>
      </c>
      <c r="N1">
        <v>1</v>
      </c>
      <c r="O1">
        <v>10</v>
      </c>
      <c r="P1">
        <v>10</v>
      </c>
      <c r="Q1">
        <v>1</v>
      </c>
      <c r="R1">
        <v>10</v>
      </c>
      <c r="S1">
        <v>10</v>
      </c>
      <c r="T1">
        <v>1</v>
      </c>
      <c r="U1">
        <v>10</v>
      </c>
      <c r="V1">
        <v>10</v>
      </c>
      <c r="W1">
        <v>1</v>
      </c>
      <c r="X1">
        <v>10</v>
      </c>
      <c r="Y1">
        <v>10</v>
      </c>
      <c r="Z1">
        <v>1</v>
      </c>
      <c r="AA1">
        <v>10</v>
      </c>
      <c r="AB1">
        <v>10</v>
      </c>
      <c r="AC1">
        <v>1</v>
      </c>
      <c r="AD1">
        <v>10</v>
      </c>
      <c r="AE1" s="18">
        <v>10</v>
      </c>
      <c r="AF1" s="18">
        <f>SUM(J1,M1,P1,S1,V1,Y1,AB1)</f>
        <v>70</v>
      </c>
      <c r="AG1" s="18">
        <f>SUM(I1,L1,O1,R1,U1,X1,AA1,AD1)</f>
        <v>80</v>
      </c>
      <c r="AH1" s="18">
        <f>SUM(G1,H1,K1,N1,Q1,T1,W1,Z1,AC1)</f>
        <v>9</v>
      </c>
      <c r="AI1" s="18">
        <v>10</v>
      </c>
      <c r="AJ1" s="18">
        <v>10</v>
      </c>
      <c r="AK1" s="18">
        <v>10</v>
      </c>
      <c r="AL1" s="18">
        <v>10</v>
      </c>
      <c r="AM1" s="18">
        <v>10</v>
      </c>
      <c r="AN1" s="18">
        <v>10</v>
      </c>
      <c r="AO1" s="18">
        <v>1</v>
      </c>
      <c r="AP1" s="18">
        <v>60</v>
      </c>
      <c r="AQ1">
        <f>AE1*2+AF1*(25/70)+AG1*(10/80)+AH1*(15/9)+AP1/2</f>
        <v>100</v>
      </c>
      <c r="AR1">
        <v>100</v>
      </c>
      <c r="AS1">
        <v>5</v>
      </c>
    </row>
    <row r="2" spans="2:45" s="19" customFormat="1" ht="13.5" customHeight="1"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1">
        <v>40820</v>
      </c>
      <c r="H2" s="21">
        <v>40827</v>
      </c>
      <c r="I2" s="22" t="s">
        <v>107</v>
      </c>
      <c r="J2" s="23" t="s">
        <v>98</v>
      </c>
      <c r="K2" s="21">
        <v>40834</v>
      </c>
      <c r="L2" s="22" t="s">
        <v>108</v>
      </c>
      <c r="M2" s="24" t="s">
        <v>112</v>
      </c>
      <c r="N2" s="25">
        <v>40841</v>
      </c>
      <c r="O2" s="24" t="s">
        <v>109</v>
      </c>
      <c r="P2" s="24" t="s">
        <v>114</v>
      </c>
      <c r="Q2" s="26">
        <v>40848</v>
      </c>
      <c r="R2" s="24" t="s">
        <v>113</v>
      </c>
      <c r="S2" s="24" t="s">
        <v>121</v>
      </c>
      <c r="T2" s="26">
        <v>40855</v>
      </c>
      <c r="U2" s="24" t="s">
        <v>122</v>
      </c>
      <c r="V2" s="24" t="s">
        <v>123</v>
      </c>
      <c r="W2" s="26">
        <v>40862</v>
      </c>
      <c r="X2" s="24" t="s">
        <v>124</v>
      </c>
      <c r="Y2" s="24" t="s">
        <v>118</v>
      </c>
      <c r="Z2" s="26">
        <v>40869</v>
      </c>
      <c r="AA2" s="24" t="s">
        <v>117</v>
      </c>
      <c r="AB2" s="19" t="s">
        <v>116</v>
      </c>
      <c r="AC2" s="26">
        <v>40876</v>
      </c>
      <c r="AD2" s="24" t="s">
        <v>115</v>
      </c>
      <c r="AE2" s="24" t="s">
        <v>125</v>
      </c>
      <c r="AF2" s="24" t="s">
        <v>126</v>
      </c>
      <c r="AG2" s="24" t="s">
        <v>127</v>
      </c>
      <c r="AH2" s="24" t="s">
        <v>128</v>
      </c>
      <c r="AI2" s="24" t="s">
        <v>130</v>
      </c>
      <c r="AJ2" s="24" t="s">
        <v>131</v>
      </c>
      <c r="AK2" s="24" t="s">
        <v>132</v>
      </c>
      <c r="AL2" s="24" t="s">
        <v>133</v>
      </c>
      <c r="AM2" s="24" t="s">
        <v>134</v>
      </c>
      <c r="AN2" s="24" t="s">
        <v>135</v>
      </c>
      <c r="AO2" s="24" t="s">
        <v>136</v>
      </c>
      <c r="AP2" s="24" t="s">
        <v>129</v>
      </c>
      <c r="AQ2" s="27" t="s">
        <v>99</v>
      </c>
      <c r="AR2" s="28" t="s">
        <v>106</v>
      </c>
      <c r="AS2" s="19" t="s">
        <v>137</v>
      </c>
    </row>
    <row r="3" spans="1:45" ht="13.5" customHeight="1">
      <c r="A3">
        <v>1</v>
      </c>
      <c r="B3" s="2" t="s">
        <v>35</v>
      </c>
      <c r="C3" s="2" t="s">
        <v>12</v>
      </c>
      <c r="D3" s="2" t="s">
        <v>36</v>
      </c>
      <c r="E3" s="3">
        <v>10</v>
      </c>
      <c r="F3" s="3" t="b">
        <v>0</v>
      </c>
      <c r="G3" s="18">
        <v>1</v>
      </c>
      <c r="H3" s="18">
        <v>1</v>
      </c>
      <c r="I3" s="18">
        <v>7.5</v>
      </c>
      <c r="J3" s="18">
        <v>9</v>
      </c>
      <c r="K3" s="18">
        <v>1</v>
      </c>
      <c r="L3" s="18">
        <v>7.5</v>
      </c>
      <c r="M3" s="18">
        <v>10</v>
      </c>
      <c r="N3" s="18">
        <v>1</v>
      </c>
      <c r="O3" s="18">
        <v>8</v>
      </c>
      <c r="P3" s="18">
        <v>10</v>
      </c>
      <c r="Q3" s="18">
        <v>1</v>
      </c>
      <c r="R3" s="18">
        <v>10</v>
      </c>
      <c r="S3" s="18">
        <v>10</v>
      </c>
      <c r="T3" s="18">
        <v>1</v>
      </c>
      <c r="U3" s="18">
        <v>5</v>
      </c>
      <c r="V3" s="18">
        <v>7</v>
      </c>
      <c r="W3" s="18">
        <v>1</v>
      </c>
      <c r="X3" s="18">
        <v>10</v>
      </c>
      <c r="Y3" s="18">
        <v>8</v>
      </c>
      <c r="Z3" s="18">
        <v>1</v>
      </c>
      <c r="AA3" s="18">
        <v>8</v>
      </c>
      <c r="AB3" s="18">
        <v>9.5</v>
      </c>
      <c r="AC3" s="18">
        <v>1</v>
      </c>
      <c r="AD3" s="18">
        <v>10</v>
      </c>
      <c r="AE3" s="29">
        <v>10</v>
      </c>
      <c r="AF3" s="18">
        <f>SUM(J3,M3,P3,S3,V3,Y3,AB3)</f>
        <v>63.5</v>
      </c>
      <c r="AG3" s="18">
        <f>SUM(I3,L3,O3,R3,U3,X3,AA3,AD3)</f>
        <v>66</v>
      </c>
      <c r="AH3" s="18">
        <f>SUM(G3,H3,K3,N3,Q3,T3,W3,Z3,AC3)</f>
        <v>9</v>
      </c>
      <c r="AI3" s="18">
        <v>7.5</v>
      </c>
      <c r="AJ3" s="18">
        <v>7.5</v>
      </c>
      <c r="AK3" s="18">
        <v>10</v>
      </c>
      <c r="AL3" s="18">
        <v>10</v>
      </c>
      <c r="AM3" s="18">
        <v>10</v>
      </c>
      <c r="AN3" s="18">
        <v>7.5</v>
      </c>
      <c r="AO3" s="18"/>
      <c r="AP3" s="18">
        <f>SUM(AI3:AO3)</f>
        <v>52.5</v>
      </c>
      <c r="AQ3">
        <f>AE3*2+AF3*(25/70)+AG3*(10/80)+AH3*(15/9)+AP3/2</f>
        <v>92.17857142857143</v>
      </c>
      <c r="AR3" s="9">
        <f>AQ3/$AQ$1</f>
        <v>0.9217857142857143</v>
      </c>
      <c r="AS3" s="31">
        <v>5</v>
      </c>
    </row>
    <row r="4" spans="1:45" ht="13.5" customHeight="1">
      <c r="A4">
        <v>2</v>
      </c>
      <c r="B4" s="2" t="s">
        <v>78</v>
      </c>
      <c r="C4" s="2" t="s">
        <v>63</v>
      </c>
      <c r="D4" s="2" t="s">
        <v>79</v>
      </c>
      <c r="E4" s="2">
        <v>11</v>
      </c>
      <c r="F4" s="3" t="b">
        <v>1</v>
      </c>
      <c r="G4" s="18">
        <v>1</v>
      </c>
      <c r="H4" s="18">
        <v>1</v>
      </c>
      <c r="I4" s="18">
        <v>3.5</v>
      </c>
      <c r="J4" s="18">
        <v>9</v>
      </c>
      <c r="K4" s="18">
        <v>1</v>
      </c>
      <c r="L4" s="18">
        <v>10</v>
      </c>
      <c r="M4" s="18">
        <v>6</v>
      </c>
      <c r="N4" s="18">
        <v>1</v>
      </c>
      <c r="O4" s="18">
        <v>0</v>
      </c>
      <c r="P4" s="18">
        <v>8.5</v>
      </c>
      <c r="Q4" s="18"/>
      <c r="R4" s="18"/>
      <c r="S4" s="18">
        <v>6.5</v>
      </c>
      <c r="T4" s="18">
        <v>1</v>
      </c>
      <c r="U4" s="18">
        <v>2.5</v>
      </c>
      <c r="V4" s="18">
        <v>0</v>
      </c>
      <c r="W4" s="18">
        <v>1</v>
      </c>
      <c r="X4" s="18">
        <v>5</v>
      </c>
      <c r="Y4" s="18">
        <v>2</v>
      </c>
      <c r="Z4" s="18">
        <v>1</v>
      </c>
      <c r="AA4" s="18">
        <v>5</v>
      </c>
      <c r="AB4" s="18">
        <v>9</v>
      </c>
      <c r="AC4" s="18">
        <v>1</v>
      </c>
      <c r="AD4" s="18">
        <v>9</v>
      </c>
      <c r="AE4" s="29">
        <v>10</v>
      </c>
      <c r="AF4" s="18">
        <f>SUM(J4,M4,P4,S4,V4,Y4,AB4)</f>
        <v>41</v>
      </c>
      <c r="AG4" s="18">
        <f>SUM(I4,L4,O4,R4,U4,X4,AA4,AD4)</f>
        <v>35</v>
      </c>
      <c r="AH4" s="18">
        <f>SUM(G4,H4,K4,N4,Q4,T4,W4,Z4,AC4)</f>
        <v>8</v>
      </c>
      <c r="AI4" s="18">
        <v>2.5</v>
      </c>
      <c r="AJ4" s="18">
        <v>5</v>
      </c>
      <c r="AK4" s="18">
        <v>2.5</v>
      </c>
      <c r="AL4" s="18">
        <v>10</v>
      </c>
      <c r="AM4" s="18">
        <v>2.5</v>
      </c>
      <c r="AN4" s="18">
        <v>7.5</v>
      </c>
      <c r="AO4" s="18">
        <v>0</v>
      </c>
      <c r="AP4" s="18">
        <f>SUM(AI4:AO4)</f>
        <v>30</v>
      </c>
      <c r="AQ4">
        <f>AE4*2+AF4*(25/70)+AG4*(10/80)+AH4*(15/9)+AP4/2</f>
        <v>67.35119047619048</v>
      </c>
      <c r="AR4" s="9">
        <f>AQ4/$AQ$1</f>
        <v>0.6735119047619048</v>
      </c>
      <c r="AS4" s="31">
        <v>5</v>
      </c>
    </row>
    <row r="5" spans="1:45" ht="13.5" customHeight="1">
      <c r="A5">
        <v>3</v>
      </c>
      <c r="B5" s="2" t="s">
        <v>40</v>
      </c>
      <c r="C5" s="2" t="s">
        <v>41</v>
      </c>
      <c r="D5" s="2" t="s">
        <v>34</v>
      </c>
      <c r="E5" s="3">
        <v>11</v>
      </c>
      <c r="F5" s="3" t="b">
        <v>1</v>
      </c>
      <c r="G5" s="18">
        <v>1</v>
      </c>
      <c r="H5" s="18">
        <v>1</v>
      </c>
      <c r="I5" s="18">
        <v>7</v>
      </c>
      <c r="J5" s="18">
        <v>9</v>
      </c>
      <c r="K5" s="18">
        <v>1</v>
      </c>
      <c r="L5" s="18">
        <v>10</v>
      </c>
      <c r="M5" s="18">
        <v>6</v>
      </c>
      <c r="N5" s="18">
        <v>1</v>
      </c>
      <c r="O5" s="18">
        <v>0</v>
      </c>
      <c r="P5" s="18">
        <v>5</v>
      </c>
      <c r="Q5" s="18">
        <v>1</v>
      </c>
      <c r="R5" s="18"/>
      <c r="S5" s="18">
        <v>7.5</v>
      </c>
      <c r="T5" s="18">
        <v>1</v>
      </c>
      <c r="U5" s="18">
        <v>10</v>
      </c>
      <c r="V5" s="18">
        <v>10</v>
      </c>
      <c r="W5" s="18">
        <v>1</v>
      </c>
      <c r="X5" s="18">
        <v>5</v>
      </c>
      <c r="Y5" s="18">
        <v>2</v>
      </c>
      <c r="Z5" s="18"/>
      <c r="AA5" s="18"/>
      <c r="AB5" s="18">
        <v>8</v>
      </c>
      <c r="AC5" s="18">
        <v>1</v>
      </c>
      <c r="AD5" s="18">
        <v>8</v>
      </c>
      <c r="AE5" s="29">
        <v>10</v>
      </c>
      <c r="AF5" s="18">
        <f>SUM(J5,M5,P5,S5,V5,Y5,AB5)</f>
        <v>47.5</v>
      </c>
      <c r="AG5" s="18">
        <f>SUM(I5,L5,O5,R5,U5,X5,AA5,AD5)</f>
        <v>40</v>
      </c>
      <c r="AH5" s="18">
        <f>SUM(G5,H5,K5,N5,Q5,T5,W5,Z5,AC5)</f>
        <v>8</v>
      </c>
      <c r="AI5" s="18">
        <v>2.5</v>
      </c>
      <c r="AJ5" s="18">
        <v>2.5</v>
      </c>
      <c r="AK5" s="18"/>
      <c r="AL5" s="18">
        <v>9</v>
      </c>
      <c r="AM5" s="18">
        <v>2.5</v>
      </c>
      <c r="AN5" s="18">
        <v>5</v>
      </c>
      <c r="AO5" s="18"/>
      <c r="AP5" s="18">
        <f>SUM(AI5:AO5)</f>
        <v>21.5</v>
      </c>
      <c r="AQ5">
        <f>AE5*2+AF5*(25/70)+AG5*(10/80)+AH5*(15/9)+AP5/2</f>
        <v>66.04761904761905</v>
      </c>
      <c r="AR5" s="9">
        <f>AQ5/$AQ$1</f>
        <v>0.6604761904761905</v>
      </c>
      <c r="AS5" s="31">
        <v>5</v>
      </c>
    </row>
    <row r="6" spans="1:45" ht="13.5" customHeight="1">
      <c r="A6">
        <v>4</v>
      </c>
      <c r="B6" s="2" t="s">
        <v>91</v>
      </c>
      <c r="C6" s="2" t="s">
        <v>60</v>
      </c>
      <c r="D6" s="2" t="s">
        <v>22</v>
      </c>
      <c r="E6" s="3">
        <v>9</v>
      </c>
      <c r="F6" s="3" t="b">
        <v>1</v>
      </c>
      <c r="G6" s="18"/>
      <c r="H6" s="18">
        <v>1</v>
      </c>
      <c r="I6" s="18">
        <v>5</v>
      </c>
      <c r="J6" s="18">
        <v>5</v>
      </c>
      <c r="K6" s="18">
        <v>1</v>
      </c>
      <c r="L6" s="18">
        <v>2.5</v>
      </c>
      <c r="M6" s="18">
        <v>8.5</v>
      </c>
      <c r="N6" s="18">
        <v>1</v>
      </c>
      <c r="O6" s="18">
        <v>7</v>
      </c>
      <c r="P6" s="18">
        <v>8</v>
      </c>
      <c r="Q6" s="18">
        <v>1</v>
      </c>
      <c r="R6" s="18">
        <v>4</v>
      </c>
      <c r="S6" s="18">
        <v>7.5</v>
      </c>
      <c r="T6" s="18">
        <v>1</v>
      </c>
      <c r="U6" s="18">
        <v>10</v>
      </c>
      <c r="V6" s="18">
        <v>10</v>
      </c>
      <c r="W6" s="18">
        <v>1</v>
      </c>
      <c r="X6" s="18">
        <v>10</v>
      </c>
      <c r="Y6" s="18">
        <v>6</v>
      </c>
      <c r="Z6" s="18"/>
      <c r="AA6" s="18"/>
      <c r="AB6" s="18">
        <v>10</v>
      </c>
      <c r="AC6" s="18">
        <v>1</v>
      </c>
      <c r="AD6" s="18">
        <v>10</v>
      </c>
      <c r="AE6" s="29">
        <v>2</v>
      </c>
      <c r="AF6" s="18">
        <f>SUM(J6,M6,P6,S6,V6,Y6,AB6)</f>
        <v>55</v>
      </c>
      <c r="AG6" s="18">
        <f>SUM(I6,L6,O6,R6,U6,X6,AA6,AD6)</f>
        <v>48.5</v>
      </c>
      <c r="AH6" s="18">
        <f>SUM(G6,H6,K6,N6,Q6,T6,W6,Z6,AC6)</f>
        <v>7</v>
      </c>
      <c r="AI6" s="18">
        <v>2.5</v>
      </c>
      <c r="AJ6" s="18">
        <v>7.5</v>
      </c>
      <c r="AK6" s="18">
        <v>10</v>
      </c>
      <c r="AL6" s="18">
        <v>7.5</v>
      </c>
      <c r="AM6" s="18">
        <v>10</v>
      </c>
      <c r="AN6" s="18">
        <v>10</v>
      </c>
      <c r="AO6" s="18">
        <v>0</v>
      </c>
      <c r="AP6" s="18">
        <f>SUM(AI6:AO6)</f>
        <v>47.5</v>
      </c>
      <c r="AQ6">
        <f>AE6*2+AF6*(25/70)+AG6*(10/80)+AH6*(15/9)+AP6/2</f>
        <v>65.12202380952381</v>
      </c>
      <c r="AR6" s="9">
        <f>AQ6/$AQ$1</f>
        <v>0.6512202380952381</v>
      </c>
      <c r="AS6" s="31">
        <v>5</v>
      </c>
    </row>
    <row r="7" spans="1:45" ht="13.5" customHeight="1">
      <c r="A7">
        <v>5</v>
      </c>
      <c r="B7" s="2" t="s">
        <v>49</v>
      </c>
      <c r="C7" s="2" t="s">
        <v>50</v>
      </c>
      <c r="D7" s="2" t="s">
        <v>51</v>
      </c>
      <c r="E7" s="3">
        <v>10</v>
      </c>
      <c r="F7" s="3" t="b">
        <v>1</v>
      </c>
      <c r="G7" s="18"/>
      <c r="H7" s="18">
        <v>1</v>
      </c>
      <c r="I7" s="18">
        <v>4.5</v>
      </c>
      <c r="J7" s="18">
        <v>10</v>
      </c>
      <c r="K7" s="18">
        <v>1</v>
      </c>
      <c r="L7" s="18">
        <v>7.5</v>
      </c>
      <c r="M7" s="18">
        <v>4</v>
      </c>
      <c r="N7" s="18">
        <v>1</v>
      </c>
      <c r="O7" s="18">
        <v>10</v>
      </c>
      <c r="P7" s="18">
        <v>5.5</v>
      </c>
      <c r="Q7" s="18">
        <v>1</v>
      </c>
      <c r="R7" s="18">
        <v>8</v>
      </c>
      <c r="S7" s="18">
        <v>3</v>
      </c>
      <c r="T7" s="18">
        <v>1</v>
      </c>
      <c r="U7" s="18">
        <v>2.5</v>
      </c>
      <c r="V7" s="18">
        <v>8.5</v>
      </c>
      <c r="W7" s="18">
        <v>1</v>
      </c>
      <c r="X7" s="18">
        <v>7.5</v>
      </c>
      <c r="Y7" s="18">
        <v>6</v>
      </c>
      <c r="Z7" s="18">
        <v>1</v>
      </c>
      <c r="AA7" s="18">
        <v>3</v>
      </c>
      <c r="AB7" s="18">
        <v>9</v>
      </c>
      <c r="AC7" s="18">
        <v>1</v>
      </c>
      <c r="AD7" s="18">
        <v>5</v>
      </c>
      <c r="AE7" s="29">
        <v>9.068140794223828</v>
      </c>
      <c r="AF7" s="18">
        <f>SUM(J7,M7,P7,S7,V7,Y7,AB7)</f>
        <v>46</v>
      </c>
      <c r="AG7" s="18">
        <f>SUM(I7,L7,O7,R7,U7,X7,AA7,AD7)</f>
        <v>48</v>
      </c>
      <c r="AH7" s="18">
        <f>SUM(G7,H7,K7,N7,Q7,T7,W7,Z7,AC7)</f>
        <v>8</v>
      </c>
      <c r="AI7" s="30">
        <v>0</v>
      </c>
      <c r="AJ7" s="30">
        <v>0</v>
      </c>
      <c r="AK7" s="18">
        <v>10</v>
      </c>
      <c r="AL7" s="18">
        <v>2.5</v>
      </c>
      <c r="AM7" s="18">
        <v>2.5</v>
      </c>
      <c r="AN7" s="18">
        <v>2.5</v>
      </c>
      <c r="AO7" s="18"/>
      <c r="AP7" s="18">
        <f>SUM(AI7:AO7)</f>
        <v>17.5</v>
      </c>
      <c r="AQ7">
        <f>AE7*2+AF7*(25/70)+AG7*(10/80)+AH7*(15/9)+AP7/2</f>
        <v>62.648186350352425</v>
      </c>
      <c r="AR7" s="9">
        <f>AQ7/$AQ$1</f>
        <v>0.6264818635035243</v>
      </c>
      <c r="AS7" s="31">
        <v>5</v>
      </c>
    </row>
    <row r="8" spans="1:45" ht="13.5" customHeight="1">
      <c r="A8">
        <v>6</v>
      </c>
      <c r="B8" s="2" t="s">
        <v>17</v>
      </c>
      <c r="C8" s="2" t="s">
        <v>18</v>
      </c>
      <c r="D8" s="2" t="s">
        <v>19</v>
      </c>
      <c r="E8" s="3">
        <v>9</v>
      </c>
      <c r="F8" s="3" t="b">
        <v>1</v>
      </c>
      <c r="G8" s="18">
        <v>1</v>
      </c>
      <c r="H8" s="18">
        <v>1</v>
      </c>
      <c r="I8" s="18">
        <v>2</v>
      </c>
      <c r="J8" s="18">
        <v>5.5</v>
      </c>
      <c r="K8" s="18">
        <v>1</v>
      </c>
      <c r="L8" s="18">
        <v>10</v>
      </c>
      <c r="M8" s="18">
        <v>7</v>
      </c>
      <c r="N8" s="18">
        <v>1</v>
      </c>
      <c r="O8" s="18">
        <v>0</v>
      </c>
      <c r="P8" s="18">
        <v>5.5</v>
      </c>
      <c r="Q8" s="18">
        <v>1</v>
      </c>
      <c r="R8" s="18">
        <v>3</v>
      </c>
      <c r="S8" s="18">
        <v>8.5</v>
      </c>
      <c r="T8" s="18">
        <v>1</v>
      </c>
      <c r="U8" s="18">
        <v>5</v>
      </c>
      <c r="V8" s="18">
        <v>0</v>
      </c>
      <c r="W8" s="18">
        <v>1</v>
      </c>
      <c r="X8" s="18">
        <v>0</v>
      </c>
      <c r="Y8" s="18">
        <v>1</v>
      </c>
      <c r="Z8" s="18">
        <v>1</v>
      </c>
      <c r="AA8" s="18">
        <v>7</v>
      </c>
      <c r="AB8" s="18">
        <v>8</v>
      </c>
      <c r="AC8" s="18">
        <v>1</v>
      </c>
      <c r="AD8" s="18">
        <v>3</v>
      </c>
      <c r="AE8" s="29">
        <v>10</v>
      </c>
      <c r="AF8" s="18">
        <f>SUM(J8,M8,P8,S8,V8,Y8,AB8)</f>
        <v>35.5</v>
      </c>
      <c r="AG8" s="18">
        <f>SUM(I8,L8,O8,R8,U8,X8,AA8,AD8)</f>
        <v>30</v>
      </c>
      <c r="AH8" s="18">
        <f>SUM(G8,H8,K8,N8,Q8,T8,W8,Z8,AC8)</f>
        <v>9</v>
      </c>
      <c r="AI8" s="18">
        <v>2.5</v>
      </c>
      <c r="AJ8" s="18">
        <v>2.5</v>
      </c>
      <c r="AK8" s="18"/>
      <c r="AL8" s="30">
        <v>0</v>
      </c>
      <c r="AM8" s="30">
        <v>10</v>
      </c>
      <c r="AN8" s="18"/>
      <c r="AO8" s="18"/>
      <c r="AP8" s="18">
        <f>SUM(AI8:AO8)</f>
        <v>15</v>
      </c>
      <c r="AQ8">
        <f>AE8*2+AF8*(25/70)+AG8*(10/80)+AH8*(15/9)+AP8/2</f>
        <v>58.92857142857143</v>
      </c>
      <c r="AR8" s="9">
        <f>AQ8/$AQ$1</f>
        <v>0.5892857142857143</v>
      </c>
      <c r="AS8" s="32">
        <v>4</v>
      </c>
    </row>
    <row r="9" spans="1:45" ht="13.5" customHeight="1">
      <c r="A9">
        <v>7</v>
      </c>
      <c r="B9" s="2" t="s">
        <v>37</v>
      </c>
      <c r="C9" s="2" t="s">
        <v>38</v>
      </c>
      <c r="D9" s="2" t="s">
        <v>39</v>
      </c>
      <c r="E9" s="3">
        <v>11</v>
      </c>
      <c r="F9" s="3" t="b">
        <v>0</v>
      </c>
      <c r="G9" s="18">
        <v>1</v>
      </c>
      <c r="H9" s="18">
        <v>1</v>
      </c>
      <c r="I9" s="18">
        <v>4</v>
      </c>
      <c r="J9" s="18">
        <v>8</v>
      </c>
      <c r="K9" s="18">
        <v>1</v>
      </c>
      <c r="L9" s="18">
        <v>10</v>
      </c>
      <c r="M9" s="18">
        <v>2.5</v>
      </c>
      <c r="N9" s="18">
        <v>1</v>
      </c>
      <c r="O9" s="18">
        <v>0</v>
      </c>
      <c r="P9" s="18">
        <v>8.5</v>
      </c>
      <c r="Q9" s="18">
        <v>1</v>
      </c>
      <c r="R9" s="18">
        <v>3</v>
      </c>
      <c r="S9" s="18">
        <v>3.5</v>
      </c>
      <c r="T9" s="18">
        <v>1</v>
      </c>
      <c r="U9" s="18">
        <v>10</v>
      </c>
      <c r="V9" s="18">
        <v>2.5</v>
      </c>
      <c r="W9" s="18">
        <v>1</v>
      </c>
      <c r="X9" s="18">
        <v>10</v>
      </c>
      <c r="Y9" s="18"/>
      <c r="Z9" s="18">
        <v>1</v>
      </c>
      <c r="AA9" s="18">
        <v>7</v>
      </c>
      <c r="AB9" s="18">
        <v>9</v>
      </c>
      <c r="AC9" s="18">
        <v>1</v>
      </c>
      <c r="AD9" s="18">
        <v>8</v>
      </c>
      <c r="AE9" s="29">
        <v>4.977436823104695</v>
      </c>
      <c r="AF9" s="18">
        <f>SUM(J9,M9,P9,S9,V9,Y9,AB9)</f>
        <v>34</v>
      </c>
      <c r="AG9" s="18">
        <f>SUM(I9,L9,O9,R9,U9,X9,AA9,AD9)</f>
        <v>52</v>
      </c>
      <c r="AH9" s="18">
        <f>SUM(G9,H9,K9,N9,Q9,T9,W9,Z9,AC9)</f>
        <v>9</v>
      </c>
      <c r="AI9" s="18">
        <v>5</v>
      </c>
      <c r="AJ9" s="18"/>
      <c r="AK9" s="18">
        <v>7.5</v>
      </c>
      <c r="AL9" s="18">
        <v>9</v>
      </c>
      <c r="AM9" s="18">
        <v>0</v>
      </c>
      <c r="AN9" s="18">
        <v>5</v>
      </c>
      <c r="AO9" s="18"/>
      <c r="AP9" s="18">
        <f>SUM(AI9:AO9)</f>
        <v>26.5</v>
      </c>
      <c r="AQ9">
        <f>AE9*2+AF9*(25/70)+AG9*(10/80)+AH9*(15/9)+AP9/2</f>
        <v>56.84773078906653</v>
      </c>
      <c r="AR9" s="9">
        <f>AQ9/$AQ$1</f>
        <v>0.5684773078906653</v>
      </c>
      <c r="AS9" s="32">
        <v>4</v>
      </c>
    </row>
    <row r="10" spans="1:45" ht="13.5" customHeight="1">
      <c r="A10">
        <v>8</v>
      </c>
      <c r="B10" s="2" t="s">
        <v>52</v>
      </c>
      <c r="C10" s="2" t="s">
        <v>53</v>
      </c>
      <c r="D10" s="2" t="s">
        <v>54</v>
      </c>
      <c r="E10" s="3">
        <v>10</v>
      </c>
      <c r="F10" s="3" t="b">
        <v>1</v>
      </c>
      <c r="G10" s="18">
        <v>1</v>
      </c>
      <c r="H10" s="18">
        <v>1</v>
      </c>
      <c r="I10" s="18">
        <v>4</v>
      </c>
      <c r="J10" s="18">
        <v>9</v>
      </c>
      <c r="K10" s="18">
        <v>1</v>
      </c>
      <c r="L10" s="18">
        <v>10</v>
      </c>
      <c r="M10" s="18">
        <v>0</v>
      </c>
      <c r="N10" s="18">
        <v>1</v>
      </c>
      <c r="O10" s="18">
        <v>7</v>
      </c>
      <c r="P10" s="18"/>
      <c r="Q10" s="18"/>
      <c r="R10" s="18"/>
      <c r="S10" s="18">
        <v>8.5</v>
      </c>
      <c r="T10" s="18">
        <v>1</v>
      </c>
      <c r="U10" s="18">
        <v>10</v>
      </c>
      <c r="V10" s="18">
        <v>0</v>
      </c>
      <c r="W10" s="18">
        <v>1</v>
      </c>
      <c r="X10" s="18">
        <v>10</v>
      </c>
      <c r="Y10" s="18">
        <v>4.5</v>
      </c>
      <c r="Z10" s="18">
        <v>1</v>
      </c>
      <c r="AA10" s="18">
        <v>10</v>
      </c>
      <c r="AB10" s="18"/>
      <c r="AC10" s="18"/>
      <c r="AD10" s="18"/>
      <c r="AE10" s="29">
        <v>5.318140794223828</v>
      </c>
      <c r="AF10" s="18">
        <f>SUM(J10,M10,P10,S10,V10,Y10,AB10)</f>
        <v>22</v>
      </c>
      <c r="AG10" s="18">
        <f>SUM(I10,L10,O10,R10,U10,X10,AA10,AD10)</f>
        <v>51</v>
      </c>
      <c r="AH10" s="18">
        <f>SUM(G10,H10,K10,N10,Q10,T10,W10,Z10,AC10)</f>
        <v>7</v>
      </c>
      <c r="AI10" s="18">
        <v>5</v>
      </c>
      <c r="AJ10" s="18">
        <v>7.5</v>
      </c>
      <c r="AK10" s="18">
        <v>2.5</v>
      </c>
      <c r="AL10" s="18">
        <v>2.5</v>
      </c>
      <c r="AM10" s="18">
        <v>10</v>
      </c>
      <c r="AN10" s="18">
        <v>5</v>
      </c>
      <c r="AO10" s="18"/>
      <c r="AP10" s="18">
        <f>SUM(AI10:AO10)</f>
        <v>32.5</v>
      </c>
      <c r="AQ10">
        <f>AE10*2+AF10*(25/70)+AG10*(10/80)+AH10*(15/9)+AP10/2</f>
        <v>52.78509111225718</v>
      </c>
      <c r="AR10" s="9">
        <f>AQ10/$AQ$1</f>
        <v>0.5278509111225718</v>
      </c>
      <c r="AS10" s="32">
        <v>4</v>
      </c>
    </row>
    <row r="11" spans="1:45" ht="13.5" customHeight="1">
      <c r="A11">
        <v>9</v>
      </c>
      <c r="B11" s="2" t="s">
        <v>20</v>
      </c>
      <c r="C11" s="2" t="s">
        <v>21</v>
      </c>
      <c r="D11" s="2" t="s">
        <v>22</v>
      </c>
      <c r="E11" s="3">
        <v>9</v>
      </c>
      <c r="F11" s="3" t="b">
        <v>1</v>
      </c>
      <c r="G11" s="18">
        <v>1</v>
      </c>
      <c r="H11" s="18">
        <v>1</v>
      </c>
      <c r="I11" s="18">
        <v>5</v>
      </c>
      <c r="J11" s="18">
        <v>9</v>
      </c>
      <c r="K11" s="18">
        <v>1</v>
      </c>
      <c r="L11" s="18">
        <v>10</v>
      </c>
      <c r="M11" s="18">
        <v>4.5</v>
      </c>
      <c r="N11" s="18">
        <v>1</v>
      </c>
      <c r="O11" s="18">
        <v>0</v>
      </c>
      <c r="P11" s="18">
        <v>3</v>
      </c>
      <c r="Q11" s="18">
        <v>1</v>
      </c>
      <c r="R11" s="18">
        <v>0</v>
      </c>
      <c r="S11" s="18">
        <v>7</v>
      </c>
      <c r="T11" s="18">
        <v>1</v>
      </c>
      <c r="U11" s="18">
        <v>10</v>
      </c>
      <c r="V11" s="18">
        <v>1</v>
      </c>
      <c r="W11" s="18">
        <v>1</v>
      </c>
      <c r="X11" s="18">
        <v>0</v>
      </c>
      <c r="Y11" s="18">
        <v>0</v>
      </c>
      <c r="Z11" s="18">
        <v>1</v>
      </c>
      <c r="AA11" s="18">
        <v>5</v>
      </c>
      <c r="AB11" s="18">
        <v>6</v>
      </c>
      <c r="AC11" s="18">
        <v>1</v>
      </c>
      <c r="AD11" s="18">
        <v>0</v>
      </c>
      <c r="AE11" s="29">
        <v>7.500000000000002</v>
      </c>
      <c r="AF11" s="18">
        <f>SUM(J11,M11,P11,S11,V11,Y11,AB11)</f>
        <v>30.5</v>
      </c>
      <c r="AG11" s="18">
        <f>SUM(I11,L11,O11,R11,U11,X11,AA11,AD11)</f>
        <v>30</v>
      </c>
      <c r="AH11" s="18">
        <f>SUM(G11,H11,K11,N11,Q11,T11,W11,Z11,AC11)</f>
        <v>9</v>
      </c>
      <c r="AI11" s="18">
        <v>5</v>
      </c>
      <c r="AJ11" s="18">
        <v>0</v>
      </c>
      <c r="AK11" s="18">
        <v>2.5</v>
      </c>
      <c r="AL11" s="18">
        <v>0</v>
      </c>
      <c r="AM11" s="18">
        <v>2.5</v>
      </c>
      <c r="AN11" s="18">
        <v>5</v>
      </c>
      <c r="AO11" s="18"/>
      <c r="AP11" s="18">
        <f>SUM(AI11:AO11)</f>
        <v>15</v>
      </c>
      <c r="AQ11">
        <f>AE11*2+AF11*(25/70)+AG11*(10/80)+AH11*(15/9)+AP11/2</f>
        <v>52.142857142857146</v>
      </c>
      <c r="AR11" s="9">
        <f>AQ11/$AQ$1</f>
        <v>0.5214285714285715</v>
      </c>
      <c r="AS11" s="32">
        <v>4</v>
      </c>
    </row>
    <row r="12" spans="1:45" ht="13.5" customHeight="1">
      <c r="A12">
        <v>10</v>
      </c>
      <c r="B12" s="2" t="s">
        <v>68</v>
      </c>
      <c r="C12" s="2" t="s">
        <v>69</v>
      </c>
      <c r="D12" s="2" t="s">
        <v>70</v>
      </c>
      <c r="E12" s="3">
        <v>10</v>
      </c>
      <c r="F12" s="3"/>
      <c r="G12" s="18">
        <v>1</v>
      </c>
      <c r="H12" s="18">
        <v>1</v>
      </c>
      <c r="I12" s="18">
        <v>3.5</v>
      </c>
      <c r="J12" s="18">
        <v>10</v>
      </c>
      <c r="K12" s="18">
        <v>1</v>
      </c>
      <c r="L12" s="18">
        <v>10</v>
      </c>
      <c r="M12" s="18">
        <v>8</v>
      </c>
      <c r="N12" s="18">
        <v>1</v>
      </c>
      <c r="O12" s="18">
        <v>0</v>
      </c>
      <c r="P12" s="18">
        <v>5</v>
      </c>
      <c r="Q12" s="18">
        <v>1</v>
      </c>
      <c r="R12" s="18">
        <v>3</v>
      </c>
      <c r="S12" s="18">
        <v>0</v>
      </c>
      <c r="T12" s="18">
        <v>1</v>
      </c>
      <c r="U12" s="18">
        <v>10</v>
      </c>
      <c r="V12" s="18">
        <v>0</v>
      </c>
      <c r="W12" s="18">
        <v>1</v>
      </c>
      <c r="X12" s="18">
        <v>5</v>
      </c>
      <c r="Y12" s="18">
        <v>4</v>
      </c>
      <c r="Z12" s="18">
        <v>1</v>
      </c>
      <c r="AA12" s="18">
        <v>7</v>
      </c>
      <c r="AB12" s="18">
        <v>10</v>
      </c>
      <c r="AC12" s="18">
        <v>1</v>
      </c>
      <c r="AD12" s="18">
        <v>3</v>
      </c>
      <c r="AE12" s="29">
        <v>4.068140794223828</v>
      </c>
      <c r="AF12" s="18">
        <f>SUM(J12,M12,P12,S12,V12,Y12,AB12)</f>
        <v>37</v>
      </c>
      <c r="AG12" s="18">
        <f>SUM(I12,L12,O12,R12,U12,X12,AA12,AD12)</f>
        <v>41.5</v>
      </c>
      <c r="AH12" s="18">
        <f>SUM(G12,H12,K12,N12,Q12,T12,W12,Z12,AC12)</f>
        <v>9</v>
      </c>
      <c r="AI12" s="18">
        <v>2.5</v>
      </c>
      <c r="AJ12" s="18">
        <v>2.5</v>
      </c>
      <c r="AK12" s="18"/>
      <c r="AL12" s="18">
        <v>0</v>
      </c>
      <c r="AM12" s="18">
        <v>10</v>
      </c>
      <c r="AN12" s="18">
        <v>5</v>
      </c>
      <c r="AO12" s="18">
        <v>0.25</v>
      </c>
      <c r="AP12" s="18">
        <f>SUM(AI12:AO12)</f>
        <v>20.25</v>
      </c>
      <c r="AQ12">
        <f>AE12*2+AF12*(25/70)+AG12*(10/80)+AH12*(15/9)+AP12/2</f>
        <v>51.66306730273337</v>
      </c>
      <c r="AR12" s="9">
        <f>AQ12/$AQ$1</f>
        <v>0.5166306730273337</v>
      </c>
      <c r="AS12" s="32">
        <v>4</v>
      </c>
    </row>
    <row r="13" spans="1:45" ht="13.5" customHeight="1">
      <c r="A13">
        <v>11</v>
      </c>
      <c r="B13" s="2" t="s">
        <v>92</v>
      </c>
      <c r="C13" s="2" t="s">
        <v>50</v>
      </c>
      <c r="D13" s="2" t="s">
        <v>93</v>
      </c>
      <c r="E13" s="3">
        <v>11</v>
      </c>
      <c r="F13" s="3" t="b">
        <v>1</v>
      </c>
      <c r="G13" s="18"/>
      <c r="H13" s="18">
        <v>1</v>
      </c>
      <c r="I13" s="18">
        <v>3.5</v>
      </c>
      <c r="J13" s="18">
        <v>8.5</v>
      </c>
      <c r="K13" s="18">
        <v>1</v>
      </c>
      <c r="L13" s="18">
        <v>10</v>
      </c>
      <c r="M13" s="18">
        <v>3</v>
      </c>
      <c r="N13" s="18">
        <v>1</v>
      </c>
      <c r="O13" s="18">
        <v>3</v>
      </c>
      <c r="P13" s="18">
        <v>8</v>
      </c>
      <c r="Q13" s="18">
        <v>1</v>
      </c>
      <c r="R13" s="18">
        <v>5</v>
      </c>
      <c r="S13" s="18">
        <v>6</v>
      </c>
      <c r="T13" s="18">
        <v>1</v>
      </c>
      <c r="U13" s="18">
        <v>0</v>
      </c>
      <c r="V13" s="18">
        <v>0</v>
      </c>
      <c r="W13" s="18">
        <v>1</v>
      </c>
      <c r="X13" s="18">
        <v>2.5</v>
      </c>
      <c r="Y13" s="18"/>
      <c r="Z13" s="18">
        <v>1</v>
      </c>
      <c r="AA13" s="18">
        <v>2</v>
      </c>
      <c r="AB13" s="18">
        <v>9</v>
      </c>
      <c r="AC13" s="18">
        <v>1</v>
      </c>
      <c r="AD13" s="18">
        <v>10</v>
      </c>
      <c r="AE13" s="29">
        <v>4.363718411552347</v>
      </c>
      <c r="AF13" s="18">
        <f>SUM(J13,M13,P13,S13,V13,Y13,AB13)</f>
        <v>34.5</v>
      </c>
      <c r="AG13" s="18">
        <f>SUM(I13,L13,O13,R13,U13,X13,AA13,AD13)</f>
        <v>36</v>
      </c>
      <c r="AH13" s="18">
        <f>SUM(G13,H13,K13,N13,Q13,T13,W13,Z13,AC13)</f>
        <v>8</v>
      </c>
      <c r="AI13" s="18">
        <v>2.5</v>
      </c>
      <c r="AJ13" s="18">
        <v>0</v>
      </c>
      <c r="AK13" s="18">
        <v>2.5</v>
      </c>
      <c r="AL13" s="18">
        <v>7.5</v>
      </c>
      <c r="AM13" s="18">
        <v>0</v>
      </c>
      <c r="AN13" s="18">
        <v>5</v>
      </c>
      <c r="AO13" s="18">
        <v>0</v>
      </c>
      <c r="AP13" s="18">
        <f>SUM(AI13:AO13)</f>
        <v>17.5</v>
      </c>
      <c r="AQ13">
        <f>AE13*2+AF13*(25/70)+AG13*(10/80)+AH13*(15/9)+AP13/2</f>
        <v>47.6321987278666</v>
      </c>
      <c r="AR13" s="9">
        <f>AQ13/$AQ$1</f>
        <v>0.47632198727866604</v>
      </c>
      <c r="AS13" s="32">
        <v>4</v>
      </c>
    </row>
    <row r="14" spans="1:45" ht="13.5" customHeight="1">
      <c r="A14">
        <v>13</v>
      </c>
      <c r="B14" s="2" t="s">
        <v>75</v>
      </c>
      <c r="C14" s="2" t="s">
        <v>76</v>
      </c>
      <c r="D14" s="2" t="s">
        <v>77</v>
      </c>
      <c r="E14" s="3">
        <v>10</v>
      </c>
      <c r="F14" s="3"/>
      <c r="G14" s="18">
        <v>1</v>
      </c>
      <c r="H14" s="18">
        <v>1</v>
      </c>
      <c r="I14" s="18">
        <v>7.5</v>
      </c>
      <c r="J14" s="18">
        <v>4</v>
      </c>
      <c r="K14" s="18">
        <v>1</v>
      </c>
      <c r="L14" s="18">
        <v>7.5</v>
      </c>
      <c r="M14" s="18">
        <v>4.5</v>
      </c>
      <c r="N14" s="18">
        <v>1</v>
      </c>
      <c r="O14" s="18">
        <v>0</v>
      </c>
      <c r="P14" s="18"/>
      <c r="Q14" s="18">
        <v>1</v>
      </c>
      <c r="R14" s="18">
        <v>0</v>
      </c>
      <c r="S14" s="18">
        <v>5.5</v>
      </c>
      <c r="T14" s="18">
        <v>1</v>
      </c>
      <c r="U14" s="18">
        <v>5</v>
      </c>
      <c r="V14" s="18">
        <v>0</v>
      </c>
      <c r="W14" s="18"/>
      <c r="X14" s="18"/>
      <c r="Y14" s="18"/>
      <c r="Z14" s="18"/>
      <c r="AA14" s="18"/>
      <c r="AB14" s="18">
        <v>7</v>
      </c>
      <c r="AC14" s="18">
        <v>1</v>
      </c>
      <c r="AD14" s="18">
        <v>0</v>
      </c>
      <c r="AE14" s="29">
        <v>8.136281588447654</v>
      </c>
      <c r="AF14" s="18">
        <f>SUM(J14,M14,P14,S14,V14,Y14,AB14)</f>
        <v>21</v>
      </c>
      <c r="AG14" s="18">
        <f>SUM(I14,L14,O14,R14,U14,X14,AA14,AD14)</f>
        <v>20</v>
      </c>
      <c r="AH14" s="18">
        <f>SUM(G14,H14,K14,N14,Q14,T14,W14,Z14,AC14)</f>
        <v>7</v>
      </c>
      <c r="AI14" s="18">
        <v>0</v>
      </c>
      <c r="AJ14" s="18">
        <v>0</v>
      </c>
      <c r="AK14" s="18">
        <v>2.5</v>
      </c>
      <c r="AL14" s="18">
        <v>0</v>
      </c>
      <c r="AM14" s="18">
        <v>10</v>
      </c>
      <c r="AN14" s="18">
        <v>2.5</v>
      </c>
      <c r="AO14" s="18"/>
      <c r="AP14" s="18">
        <f>SUM(AI14:AO14)</f>
        <v>15</v>
      </c>
      <c r="AQ14">
        <f>AE14*2+AF14*(25/70)+AG14*(10/80)+AH14*(15/9)+AP14/2</f>
        <v>45.439229843561975</v>
      </c>
      <c r="AR14" s="9">
        <f>AQ14/$AQ$1</f>
        <v>0.45439229843561973</v>
      </c>
      <c r="AS14" s="32">
        <v>4</v>
      </c>
    </row>
    <row r="15" spans="1:45" ht="13.5" customHeight="1">
      <c r="A15">
        <v>14</v>
      </c>
      <c r="B15" s="2" t="s">
        <v>23</v>
      </c>
      <c r="C15" s="2" t="s">
        <v>24</v>
      </c>
      <c r="D15" s="2" t="s">
        <v>25</v>
      </c>
      <c r="E15" s="3">
        <v>10</v>
      </c>
      <c r="F15" s="3" t="b">
        <v>1</v>
      </c>
      <c r="G15" s="18">
        <v>1</v>
      </c>
      <c r="H15" s="18">
        <v>1</v>
      </c>
      <c r="I15" s="18">
        <v>9</v>
      </c>
      <c r="J15" s="18">
        <v>9</v>
      </c>
      <c r="K15" s="18">
        <v>1</v>
      </c>
      <c r="L15" s="18">
        <v>10</v>
      </c>
      <c r="M15" s="18">
        <v>1.5</v>
      </c>
      <c r="N15" s="18">
        <v>1</v>
      </c>
      <c r="O15" s="18">
        <v>1</v>
      </c>
      <c r="P15" s="18"/>
      <c r="Q15" s="18"/>
      <c r="R15" s="18"/>
      <c r="S15" s="18">
        <v>3</v>
      </c>
      <c r="T15" s="18">
        <v>1</v>
      </c>
      <c r="U15" s="18">
        <v>0</v>
      </c>
      <c r="V15" s="18">
        <v>7</v>
      </c>
      <c r="W15" s="18"/>
      <c r="X15" s="18"/>
      <c r="Y15" s="18">
        <v>4</v>
      </c>
      <c r="Z15" s="18">
        <v>1</v>
      </c>
      <c r="AA15" s="18">
        <v>2</v>
      </c>
      <c r="AB15" s="18"/>
      <c r="AC15" s="18"/>
      <c r="AD15" s="18"/>
      <c r="AE15" s="29">
        <v>5.0081227436823115</v>
      </c>
      <c r="AF15" s="18">
        <f>SUM(J15,M15,P15,S15,V15,Y15,AB15)</f>
        <v>24.5</v>
      </c>
      <c r="AG15" s="18">
        <f>SUM(I15,L15,O15,R15,U15,X15,AA15,AD15)</f>
        <v>22</v>
      </c>
      <c r="AH15" s="18">
        <f>SUM(G15,H15,K15,N15,Q15,T15,W15,Z15,AC15)</f>
        <v>6</v>
      </c>
      <c r="AI15" s="18"/>
      <c r="AJ15" s="18">
        <v>7.5</v>
      </c>
      <c r="AK15" s="18">
        <v>5</v>
      </c>
      <c r="AL15" s="18">
        <v>2.5</v>
      </c>
      <c r="AM15" s="18">
        <v>4</v>
      </c>
      <c r="AN15" s="18">
        <v>5</v>
      </c>
      <c r="AO15" s="18">
        <v>1</v>
      </c>
      <c r="AP15" s="18">
        <f>SUM(AI15:AO15)</f>
        <v>25</v>
      </c>
      <c r="AQ15">
        <f>AE15*2+AF15*(25/70)+AG15*(10/80)+AH15*(15/9)+AP15/2</f>
        <v>44.01624548736462</v>
      </c>
      <c r="AR15" s="9">
        <f>AQ15/$AQ$1</f>
        <v>0.4401624548736462</v>
      </c>
      <c r="AS15" s="32">
        <v>4</v>
      </c>
    </row>
    <row r="16" spans="1:45" ht="13.5" customHeight="1">
      <c r="A16">
        <v>15</v>
      </c>
      <c r="B16" s="2" t="s">
        <v>5</v>
      </c>
      <c r="C16" s="2" t="s">
        <v>6</v>
      </c>
      <c r="D16" s="2" t="s">
        <v>7</v>
      </c>
      <c r="E16" s="3">
        <v>11</v>
      </c>
      <c r="F16" s="3" t="b">
        <v>0</v>
      </c>
      <c r="G16" s="18">
        <v>1</v>
      </c>
      <c r="H16" s="18">
        <v>1</v>
      </c>
      <c r="I16" s="18">
        <v>9</v>
      </c>
      <c r="J16" s="18">
        <v>10</v>
      </c>
      <c r="K16" s="18"/>
      <c r="L16" s="18"/>
      <c r="M16" s="18">
        <v>0</v>
      </c>
      <c r="N16" s="18">
        <v>1</v>
      </c>
      <c r="O16" s="18">
        <v>0</v>
      </c>
      <c r="P16" s="18">
        <v>8</v>
      </c>
      <c r="Q16" s="18">
        <v>1</v>
      </c>
      <c r="R16" s="18">
        <v>8</v>
      </c>
      <c r="S16" s="18">
        <v>6.5</v>
      </c>
      <c r="T16" s="18">
        <v>1</v>
      </c>
      <c r="U16" s="18">
        <v>5</v>
      </c>
      <c r="V16" s="18">
        <v>0</v>
      </c>
      <c r="W16" s="18"/>
      <c r="X16" s="18"/>
      <c r="Y16" s="18"/>
      <c r="Z16" s="18"/>
      <c r="AA16" s="18"/>
      <c r="AB16" s="18"/>
      <c r="AC16" s="18">
        <v>1</v>
      </c>
      <c r="AD16" s="18">
        <v>3</v>
      </c>
      <c r="AE16" s="29">
        <v>4.363718411552347</v>
      </c>
      <c r="AF16" s="18">
        <f>SUM(J16,M16,P16,S16,V16,Y16,AB16)</f>
        <v>24.5</v>
      </c>
      <c r="AG16" s="18">
        <f>SUM(I16,L16,O16,R16,U16,X16,AA16,AD16)</f>
        <v>25</v>
      </c>
      <c r="AH16" s="18">
        <f>SUM(G16,H16,K16,N16,Q16,T16,W16,Z16,AC16)</f>
        <v>6</v>
      </c>
      <c r="AI16" s="18"/>
      <c r="AJ16" s="18">
        <v>0</v>
      </c>
      <c r="AK16" s="18">
        <v>5</v>
      </c>
      <c r="AL16" s="18">
        <v>7.5</v>
      </c>
      <c r="AM16" s="18">
        <v>5</v>
      </c>
      <c r="AN16" s="18">
        <v>5</v>
      </c>
      <c r="AO16" s="18"/>
      <c r="AP16" s="18">
        <f>SUM(AI16:AO16)</f>
        <v>22.5</v>
      </c>
      <c r="AQ16">
        <f>AE16*2+AF16*(25/70)+AG16*(10/80)+AH16*(15/9)+AP16/2</f>
        <v>41.852436823104696</v>
      </c>
      <c r="AR16" s="9">
        <f>AQ16/$AQ$1</f>
        <v>0.41852436823104694</v>
      </c>
      <c r="AS16" s="32">
        <v>4</v>
      </c>
    </row>
    <row r="17" spans="1:45" ht="13.5" customHeight="1">
      <c r="A17">
        <v>16</v>
      </c>
      <c r="B17" s="2" t="s">
        <v>57</v>
      </c>
      <c r="C17" s="2" t="s">
        <v>30</v>
      </c>
      <c r="D17" s="2" t="s">
        <v>58</v>
      </c>
      <c r="E17" s="3">
        <v>10</v>
      </c>
      <c r="F17" s="3" t="b">
        <v>1</v>
      </c>
      <c r="G17" s="18">
        <v>1</v>
      </c>
      <c r="H17" s="18">
        <v>1</v>
      </c>
      <c r="I17" s="18">
        <v>6</v>
      </c>
      <c r="J17" s="18">
        <v>4.5</v>
      </c>
      <c r="K17" s="18">
        <v>1</v>
      </c>
      <c r="L17" s="18">
        <v>10</v>
      </c>
      <c r="M17" s="18">
        <v>0</v>
      </c>
      <c r="N17" s="18">
        <v>1</v>
      </c>
      <c r="O17" s="18">
        <v>0</v>
      </c>
      <c r="P17" s="18"/>
      <c r="Q17" s="18">
        <v>1</v>
      </c>
      <c r="R17" s="18">
        <v>1</v>
      </c>
      <c r="S17" s="18">
        <v>2.5</v>
      </c>
      <c r="T17" s="18">
        <v>1</v>
      </c>
      <c r="U17" s="18">
        <v>0</v>
      </c>
      <c r="V17" s="18">
        <v>10</v>
      </c>
      <c r="W17" s="18">
        <v>1</v>
      </c>
      <c r="X17" s="18">
        <v>0</v>
      </c>
      <c r="Y17" s="18"/>
      <c r="Z17" s="18">
        <v>1</v>
      </c>
      <c r="AA17" s="18">
        <v>0</v>
      </c>
      <c r="AB17" s="18"/>
      <c r="AC17" s="18"/>
      <c r="AD17" s="18"/>
      <c r="AE17" s="29">
        <v>6.736462093862817</v>
      </c>
      <c r="AF17" s="18">
        <f>SUM(J17,M17,P17,S17,V17,Y17,AB17)</f>
        <v>17</v>
      </c>
      <c r="AG17" s="18">
        <f>SUM(I17,L17,O17,R17,U17,X17,AA17,AD17)</f>
        <v>17</v>
      </c>
      <c r="AH17" s="18">
        <f>SUM(G17,H17,K17,N17,Q17,T17,W17,Z17,AC17)</f>
        <v>8</v>
      </c>
      <c r="AI17" s="18"/>
      <c r="AJ17" s="18">
        <v>2.5</v>
      </c>
      <c r="AK17" s="18">
        <v>5</v>
      </c>
      <c r="AL17" s="18">
        <v>0</v>
      </c>
      <c r="AM17" s="18">
        <v>0</v>
      </c>
      <c r="AN17" s="18">
        <v>5</v>
      </c>
      <c r="AO17" s="18">
        <v>1</v>
      </c>
      <c r="AP17" s="18">
        <f>SUM(AI17:AO17)</f>
        <v>13.5</v>
      </c>
      <c r="AQ17">
        <f>AE17*2+AF17*(25/70)+AG17*(10/80)+AH17*(15/9)+AP17/2</f>
        <v>41.75268609248754</v>
      </c>
      <c r="AR17" s="9">
        <f>AQ17/$AQ$1</f>
        <v>0.41752686092487534</v>
      </c>
      <c r="AS17" s="32">
        <v>4</v>
      </c>
    </row>
    <row r="18" spans="1:45" ht="13.5" customHeight="1">
      <c r="A18">
        <v>17</v>
      </c>
      <c r="B18" s="2" t="s">
        <v>110</v>
      </c>
      <c r="C18" s="8" t="s">
        <v>53</v>
      </c>
      <c r="D18" s="8"/>
      <c r="E18" s="8"/>
      <c r="F18" s="8"/>
      <c r="G18" s="18"/>
      <c r="H18" s="18"/>
      <c r="I18" s="18"/>
      <c r="J18" s="18">
        <v>8</v>
      </c>
      <c r="K18" s="18"/>
      <c r="L18" s="18"/>
      <c r="M18" s="18">
        <v>0</v>
      </c>
      <c r="N18" s="18">
        <v>1</v>
      </c>
      <c r="O18" s="18">
        <v>0</v>
      </c>
      <c r="P18" s="18"/>
      <c r="Q18" s="18">
        <v>1</v>
      </c>
      <c r="R18" s="18">
        <v>0</v>
      </c>
      <c r="S18" s="18">
        <v>7.5</v>
      </c>
      <c r="T18" s="18"/>
      <c r="U18" s="18"/>
      <c r="V18" s="18">
        <v>4.5</v>
      </c>
      <c r="W18" s="18">
        <v>1</v>
      </c>
      <c r="X18" s="18">
        <v>5</v>
      </c>
      <c r="Y18" s="18"/>
      <c r="Z18" s="18"/>
      <c r="AA18" s="18"/>
      <c r="AB18" s="18"/>
      <c r="AC18" s="18">
        <v>1</v>
      </c>
      <c r="AD18" s="18">
        <v>10</v>
      </c>
      <c r="AE18" s="29">
        <v>5.636281588447654</v>
      </c>
      <c r="AF18" s="18">
        <f>SUM(J18,M18,P18,S18,V18,Y18,AB18)</f>
        <v>20</v>
      </c>
      <c r="AG18" s="18">
        <f>SUM(I18,L18,O18,R18,U18,X18,AA18,AD18)</f>
        <v>15</v>
      </c>
      <c r="AH18" s="18">
        <f>SUM(G18,H18,K18,N18,Q18,T18,W18,Z18,AC18)</f>
        <v>4</v>
      </c>
      <c r="AI18" s="18"/>
      <c r="AJ18" s="18">
        <v>10</v>
      </c>
      <c r="AK18" s="18">
        <v>7.5</v>
      </c>
      <c r="AL18" s="18">
        <v>0</v>
      </c>
      <c r="AM18" s="18"/>
      <c r="AN18" s="18">
        <v>5</v>
      </c>
      <c r="AO18" s="18"/>
      <c r="AP18" s="18">
        <f>SUM(AI18:AO18)</f>
        <v>22.5</v>
      </c>
      <c r="AQ18">
        <f>AE18*2+AF18*(25/70)+AG18*(10/80)+AH18*(15/9)+AP18/2</f>
        <v>38.207086986419114</v>
      </c>
      <c r="AR18" s="9">
        <f>AQ18/$AQ$1</f>
        <v>0.38207086986419114</v>
      </c>
      <c r="AS18" s="33">
        <v>3</v>
      </c>
    </row>
    <row r="19" spans="1:45" ht="13.5" customHeight="1">
      <c r="A19">
        <v>18</v>
      </c>
      <c r="B19" s="2" t="s">
        <v>88</v>
      </c>
      <c r="C19" s="2" t="s">
        <v>89</v>
      </c>
      <c r="D19" s="2" t="s">
        <v>90</v>
      </c>
      <c r="E19" s="3">
        <v>11</v>
      </c>
      <c r="F19" s="8"/>
      <c r="G19" s="18">
        <v>1</v>
      </c>
      <c r="H19" s="18">
        <v>1</v>
      </c>
      <c r="I19" s="18">
        <v>2</v>
      </c>
      <c r="J19" s="18">
        <v>2</v>
      </c>
      <c r="K19" s="18">
        <v>1</v>
      </c>
      <c r="L19" s="18">
        <v>2.5</v>
      </c>
      <c r="M19" s="18">
        <v>2.5</v>
      </c>
      <c r="N19" s="18"/>
      <c r="O19" s="18"/>
      <c r="P19" s="18"/>
      <c r="Q19" s="18">
        <v>1</v>
      </c>
      <c r="R19" s="18">
        <v>5</v>
      </c>
      <c r="S19" s="18">
        <v>6.5</v>
      </c>
      <c r="T19" s="18">
        <v>1</v>
      </c>
      <c r="U19" s="18">
        <v>7.5</v>
      </c>
      <c r="V19" s="18">
        <v>4</v>
      </c>
      <c r="W19" s="18">
        <v>1</v>
      </c>
      <c r="X19" s="18">
        <v>2.5</v>
      </c>
      <c r="Y19" s="18"/>
      <c r="Z19" s="18">
        <v>1</v>
      </c>
      <c r="AA19" s="18">
        <v>0</v>
      </c>
      <c r="AB19" s="18"/>
      <c r="AC19" s="18">
        <v>1</v>
      </c>
      <c r="AD19" s="18">
        <v>0</v>
      </c>
      <c r="AE19" s="29">
        <v>2</v>
      </c>
      <c r="AF19" s="18">
        <f>SUM(J19,M19,P19,S19,V19,Y19,AB19)</f>
        <v>15</v>
      </c>
      <c r="AG19" s="18">
        <f>SUM(I19,L19,O19,R19,U19,X19,AA19,AD19)</f>
        <v>19.5</v>
      </c>
      <c r="AH19" s="18">
        <f>SUM(G19,H19,K19,N19,Q19,T19,W19,Z19,AC19)</f>
        <v>8</v>
      </c>
      <c r="AI19" s="18">
        <v>2.5</v>
      </c>
      <c r="AJ19" s="18"/>
      <c r="AK19" s="18">
        <v>2.5</v>
      </c>
      <c r="AL19" s="18">
        <v>7.5</v>
      </c>
      <c r="AM19" s="18">
        <v>10</v>
      </c>
      <c r="AN19" s="18"/>
      <c r="AO19" s="18"/>
      <c r="AP19" s="18">
        <f>SUM(AI19:AO19)</f>
        <v>22.5</v>
      </c>
      <c r="AQ19">
        <f>AE19*2+AF19*(25/70)+AG19*(10/80)+AH19*(15/9)+AP19/2</f>
        <v>36.37797619047619</v>
      </c>
      <c r="AR19" s="9">
        <f>AQ19/$AQ$1</f>
        <v>0.3637797619047619</v>
      </c>
      <c r="AS19" s="33">
        <v>3</v>
      </c>
    </row>
    <row r="20" spans="1:45" ht="13.5" customHeight="1">
      <c r="A20">
        <v>19</v>
      </c>
      <c r="B20" s="2" t="s">
        <v>59</v>
      </c>
      <c r="C20" s="2" t="s">
        <v>60</v>
      </c>
      <c r="D20" s="2" t="s">
        <v>61</v>
      </c>
      <c r="E20" s="3">
        <v>10</v>
      </c>
      <c r="F20" s="3" t="b">
        <v>1</v>
      </c>
      <c r="G20" s="18"/>
      <c r="H20" s="18">
        <v>1</v>
      </c>
      <c r="I20" s="18">
        <v>6</v>
      </c>
      <c r="J20" s="18">
        <v>9.5</v>
      </c>
      <c r="K20" s="18">
        <v>1</v>
      </c>
      <c r="L20" s="18">
        <v>5</v>
      </c>
      <c r="M20" s="18">
        <v>0</v>
      </c>
      <c r="N20" s="18">
        <v>1</v>
      </c>
      <c r="O20" s="18">
        <v>7</v>
      </c>
      <c r="P20" s="18"/>
      <c r="Q20" s="18">
        <v>1</v>
      </c>
      <c r="R20" s="18">
        <v>3</v>
      </c>
      <c r="S20" s="18">
        <v>0</v>
      </c>
      <c r="T20" s="18">
        <v>1</v>
      </c>
      <c r="U20" s="18">
        <v>2.5</v>
      </c>
      <c r="V20" s="18">
        <v>0</v>
      </c>
      <c r="W20" s="18">
        <v>1</v>
      </c>
      <c r="X20" s="18">
        <v>5</v>
      </c>
      <c r="Y20" s="18"/>
      <c r="Z20" s="18">
        <v>1</v>
      </c>
      <c r="AA20" s="18">
        <v>2</v>
      </c>
      <c r="AB20" s="18"/>
      <c r="AC20" s="18"/>
      <c r="AD20" s="18"/>
      <c r="AE20" s="29">
        <v>2.500000000000001</v>
      </c>
      <c r="AF20" s="18">
        <f>SUM(J20,M20,P20,S20,V20,Y20,AB20)</f>
        <v>9.5</v>
      </c>
      <c r="AG20" s="18">
        <f>SUM(I20,L20,O20,R20,U20,X20,AA20,AD20)</f>
        <v>30.5</v>
      </c>
      <c r="AH20" s="18">
        <f>SUM(G20,H20,K20,N20,Q20,T20,W20,Z20,AC20)</f>
        <v>7</v>
      </c>
      <c r="AI20" s="18">
        <v>2.5</v>
      </c>
      <c r="AJ20" s="18"/>
      <c r="AK20" s="18">
        <v>10</v>
      </c>
      <c r="AL20" s="18">
        <v>2.5</v>
      </c>
      <c r="AM20" s="18">
        <v>2.5</v>
      </c>
      <c r="AN20" s="18">
        <v>2.5</v>
      </c>
      <c r="AO20" s="18">
        <v>0.25</v>
      </c>
      <c r="AP20" s="18">
        <f>SUM(AI20:AO20)</f>
        <v>20.25</v>
      </c>
      <c r="AQ20">
        <f>AE20*2+AF20*(25/70)+AG20*(10/80)+AH20*(15/9)+AP20/2</f>
        <v>33.99702380952381</v>
      </c>
      <c r="AR20" s="9">
        <f>AQ20/$AQ$1</f>
        <v>0.3399702380952381</v>
      </c>
      <c r="AS20" s="33">
        <v>3</v>
      </c>
    </row>
    <row r="21" spans="1:45" ht="13.5" customHeight="1">
      <c r="A21">
        <v>20</v>
      </c>
      <c r="B21" s="2" t="s">
        <v>94</v>
      </c>
      <c r="C21" s="2" t="s">
        <v>9</v>
      </c>
      <c r="D21" s="2" t="s">
        <v>67</v>
      </c>
      <c r="E21" s="3">
        <v>10</v>
      </c>
      <c r="F21" s="8"/>
      <c r="G21" s="18"/>
      <c r="H21" s="18">
        <v>1</v>
      </c>
      <c r="I21" s="18">
        <v>4</v>
      </c>
      <c r="J21" s="18">
        <v>0</v>
      </c>
      <c r="K21" s="18"/>
      <c r="L21" s="18"/>
      <c r="M21" s="18">
        <v>0</v>
      </c>
      <c r="N21" s="18"/>
      <c r="O21" s="18"/>
      <c r="P21" s="18"/>
      <c r="Q21" s="18"/>
      <c r="R21" s="18"/>
      <c r="S21" s="18">
        <v>5</v>
      </c>
      <c r="T21" s="18">
        <v>1</v>
      </c>
      <c r="U21" s="18">
        <v>10</v>
      </c>
      <c r="V21" s="18">
        <v>2.5</v>
      </c>
      <c r="W21" s="18">
        <v>1</v>
      </c>
      <c r="X21" s="18">
        <v>10</v>
      </c>
      <c r="Y21" s="18"/>
      <c r="Z21" s="18">
        <v>1</v>
      </c>
      <c r="AA21" s="18">
        <v>7</v>
      </c>
      <c r="AB21" s="18">
        <v>8</v>
      </c>
      <c r="AC21" s="18">
        <v>1</v>
      </c>
      <c r="AD21" s="18">
        <v>6</v>
      </c>
      <c r="AE21" s="29">
        <v>2</v>
      </c>
      <c r="AF21" s="18">
        <f>SUM(J21,M21,P21,S21,V21,Y21,AB21)</f>
        <v>15.5</v>
      </c>
      <c r="AG21" s="18">
        <f>SUM(I21,L21,O21,R21,U21,X21,AA21,AD21)</f>
        <v>37</v>
      </c>
      <c r="AH21" s="18">
        <f>SUM(G21,H21,K21,N21,Q21,T21,W21,Z21,AC21)</f>
        <v>5</v>
      </c>
      <c r="AI21" s="18">
        <v>5</v>
      </c>
      <c r="AJ21" s="18">
        <v>2.5</v>
      </c>
      <c r="AK21" s="18">
        <v>5</v>
      </c>
      <c r="AL21" s="18">
        <v>2.5</v>
      </c>
      <c r="AM21" s="18">
        <v>0</v>
      </c>
      <c r="AN21" s="18">
        <v>5</v>
      </c>
      <c r="AO21" s="18"/>
      <c r="AP21" s="18">
        <f>SUM(AI21:AO21)</f>
        <v>20</v>
      </c>
      <c r="AQ21">
        <f>AE21*2+AF21*(25/70)+AG21*(10/80)+AH21*(15/9)+AP21/2</f>
        <v>32.49404761904762</v>
      </c>
      <c r="AR21" s="9">
        <f>AQ21/$AQ$1</f>
        <v>0.3249404761904762</v>
      </c>
      <c r="AS21" s="33">
        <v>3</v>
      </c>
    </row>
    <row r="22" spans="1:45" ht="13.5" customHeight="1">
      <c r="A22">
        <v>12</v>
      </c>
      <c r="B22" s="2" t="s">
        <v>55</v>
      </c>
      <c r="C22" s="2" t="s">
        <v>56</v>
      </c>
      <c r="D22" s="2" t="s">
        <v>22</v>
      </c>
      <c r="E22" s="3">
        <v>9</v>
      </c>
      <c r="F22" s="3" t="b">
        <v>1</v>
      </c>
      <c r="G22" s="18">
        <v>1</v>
      </c>
      <c r="H22" s="18">
        <v>1</v>
      </c>
      <c r="I22" s="18">
        <v>4</v>
      </c>
      <c r="J22" s="18">
        <v>8</v>
      </c>
      <c r="K22" s="18">
        <v>1</v>
      </c>
      <c r="L22" s="18">
        <v>10</v>
      </c>
      <c r="M22" s="18">
        <v>6</v>
      </c>
      <c r="N22" s="18">
        <v>1</v>
      </c>
      <c r="O22" s="18">
        <v>0</v>
      </c>
      <c r="P22" s="18">
        <v>6</v>
      </c>
      <c r="Q22" s="18">
        <v>1</v>
      </c>
      <c r="R22" s="18">
        <v>1</v>
      </c>
      <c r="S22" s="18">
        <v>5</v>
      </c>
      <c r="T22" s="18">
        <v>1</v>
      </c>
      <c r="U22" s="18">
        <v>10</v>
      </c>
      <c r="V22" s="18">
        <v>4</v>
      </c>
      <c r="W22" s="18"/>
      <c r="X22" s="18"/>
      <c r="Y22" s="18">
        <v>0</v>
      </c>
      <c r="Z22" s="18">
        <v>1</v>
      </c>
      <c r="AA22" s="18">
        <v>4</v>
      </c>
      <c r="AB22" s="18"/>
      <c r="AC22" s="18"/>
      <c r="AD22" s="18"/>
      <c r="AE22" s="29">
        <v>10</v>
      </c>
      <c r="AF22" s="18">
        <f>SUM(J22,M22,P22,S22,V22,Y22,AB22)</f>
        <v>29</v>
      </c>
      <c r="AG22" s="18">
        <f>SUM(I22,L22,O22,R22,U22,X22,AA22,AD22)</f>
        <v>29</v>
      </c>
      <c r="AH22" s="18">
        <f>SUM(G22,H22,K22,N22,Q22,T22,W22,Z22,AC22)</f>
        <v>7</v>
      </c>
      <c r="AI22" s="18"/>
      <c r="AJ22" s="18"/>
      <c r="AK22" s="18"/>
      <c r="AL22" s="18"/>
      <c r="AM22" s="18"/>
      <c r="AN22" s="18"/>
      <c r="AO22" s="18"/>
      <c r="AP22" s="18">
        <f>SUM(AI22:AO22)</f>
        <v>0</v>
      </c>
      <c r="AQ22">
        <f>AE22*2+AF22*(25/70)+AG22*(10/80)+AH22*(15/9)+AP22/2</f>
        <v>45.64880952380953</v>
      </c>
      <c r="AR22" s="9">
        <f>AQ22/$AQ$1</f>
        <v>0.4564880952380953</v>
      </c>
      <c r="AS22" s="34">
        <v>2</v>
      </c>
    </row>
    <row r="23" spans="1:45" ht="13.5" customHeight="1">
      <c r="A23">
        <v>21</v>
      </c>
      <c r="B23" s="2" t="s">
        <v>42</v>
      </c>
      <c r="C23" s="2" t="s">
        <v>43</v>
      </c>
      <c r="D23" s="2" t="s">
        <v>44</v>
      </c>
      <c r="E23" s="3">
        <v>10</v>
      </c>
      <c r="F23" s="3" t="b">
        <v>1</v>
      </c>
      <c r="G23" s="18">
        <v>1</v>
      </c>
      <c r="H23" s="18">
        <v>1</v>
      </c>
      <c r="I23" s="18">
        <v>3.5</v>
      </c>
      <c r="J23" s="18">
        <v>6</v>
      </c>
      <c r="K23" s="18">
        <v>1</v>
      </c>
      <c r="L23" s="18">
        <v>5</v>
      </c>
      <c r="M23" s="18">
        <v>0</v>
      </c>
      <c r="N23" s="18">
        <v>1</v>
      </c>
      <c r="O23" s="18">
        <v>7</v>
      </c>
      <c r="P23" s="18"/>
      <c r="Q23" s="18"/>
      <c r="R23" s="18"/>
      <c r="S23" s="18">
        <v>0</v>
      </c>
      <c r="T23" s="18">
        <v>1</v>
      </c>
      <c r="U23" s="18">
        <v>10</v>
      </c>
      <c r="V23" s="18">
        <v>5.5</v>
      </c>
      <c r="W23" s="18">
        <v>1</v>
      </c>
      <c r="X23" s="18">
        <v>0</v>
      </c>
      <c r="Y23" s="18">
        <v>1</v>
      </c>
      <c r="Z23" s="18">
        <v>1</v>
      </c>
      <c r="AA23" s="18">
        <v>2</v>
      </c>
      <c r="AB23" s="18">
        <v>5</v>
      </c>
      <c r="AC23" s="18">
        <v>1</v>
      </c>
      <c r="AD23" s="18">
        <v>4</v>
      </c>
      <c r="AE23" s="29"/>
      <c r="AF23" s="18">
        <f>SUM(J23,M23,P23,S23,V23,Y23,AB23)</f>
        <v>17.5</v>
      </c>
      <c r="AG23" s="18">
        <f>SUM(I23,L23,O23,R23,U23,X23,AA23,AD23)</f>
        <v>31.5</v>
      </c>
      <c r="AH23" s="18">
        <f>SUM(G23,H23,K23,N23,Q23,T23,W23,Z23,AC23)</f>
        <v>8</v>
      </c>
      <c r="AI23" s="18"/>
      <c r="AJ23" s="18"/>
      <c r="AK23" s="18"/>
      <c r="AL23" s="18"/>
      <c r="AM23" s="18"/>
      <c r="AN23" s="18"/>
      <c r="AO23" s="18"/>
      <c r="AP23" s="18">
        <f>SUM(AI23:AO23)</f>
        <v>0</v>
      </c>
      <c r="AQ23">
        <f>AE23*2+AF23*(25/70)+AG23*(10/80)+AH23*(15/9)+AP23/2</f>
        <v>23.520833333333336</v>
      </c>
      <c r="AR23" s="9">
        <f>AQ23/$AQ$1</f>
        <v>0.23520833333333335</v>
      </c>
      <c r="AS23" s="34">
        <v>2</v>
      </c>
    </row>
    <row r="24" spans="1:45" ht="13.5" customHeight="1">
      <c r="A24">
        <v>22</v>
      </c>
      <c r="B24" s="2" t="s">
        <v>8</v>
      </c>
      <c r="C24" s="2" t="s">
        <v>9</v>
      </c>
      <c r="D24" s="2" t="s">
        <v>10</v>
      </c>
      <c r="E24" s="3">
        <v>9</v>
      </c>
      <c r="F24" s="3" t="b">
        <v>0</v>
      </c>
      <c r="G24" s="18">
        <v>1</v>
      </c>
      <c r="H24" s="18"/>
      <c r="I24" s="18"/>
      <c r="J24" s="18">
        <v>0</v>
      </c>
      <c r="K24" s="18"/>
      <c r="L24" s="18"/>
      <c r="M24" s="18">
        <v>0</v>
      </c>
      <c r="N24" s="18">
        <v>1</v>
      </c>
      <c r="O24" s="18">
        <v>0</v>
      </c>
      <c r="P24" s="18"/>
      <c r="Q24" s="18"/>
      <c r="R24" s="18"/>
      <c r="S24" s="18">
        <v>0</v>
      </c>
      <c r="T24" s="18"/>
      <c r="U24" s="18"/>
      <c r="V24" s="18">
        <v>0</v>
      </c>
      <c r="W24" s="18"/>
      <c r="X24" s="18"/>
      <c r="Y24" s="18"/>
      <c r="Z24" s="18"/>
      <c r="AA24" s="18"/>
      <c r="AB24" s="18"/>
      <c r="AC24" s="18"/>
      <c r="AD24" s="18"/>
      <c r="AE24" s="29">
        <v>9.068140794223828</v>
      </c>
      <c r="AF24" s="18">
        <f>SUM(J24,M24,P24,S24,V24,Y24,AB24)</f>
        <v>0</v>
      </c>
      <c r="AG24" s="18">
        <f>SUM(I24,L24,O24,R24,U24,X24,AA24,AD24)</f>
        <v>0</v>
      </c>
      <c r="AH24" s="18">
        <f>SUM(G24,H24,K24,N24,Q24,T24,W24,Z24,AC24)</f>
        <v>2</v>
      </c>
      <c r="AI24" s="18"/>
      <c r="AJ24" s="18"/>
      <c r="AK24" s="18"/>
      <c r="AL24" s="18"/>
      <c r="AM24" s="18"/>
      <c r="AN24" s="18"/>
      <c r="AO24" s="18"/>
      <c r="AP24" s="18">
        <f>SUM(AI24:AO24)</f>
        <v>0</v>
      </c>
      <c r="AQ24">
        <f>AE24*2+AF24*(25/70)+AG24*(10/80)+AH24*(15/9)+AP24/2</f>
        <v>21.469614921780988</v>
      </c>
      <c r="AR24" s="9">
        <f>AQ24/$AQ$1</f>
        <v>0.21469614921780988</v>
      </c>
      <c r="AS24" s="34">
        <v>2</v>
      </c>
    </row>
    <row r="25" spans="1:45" ht="13.5" customHeight="1">
      <c r="A25">
        <v>23</v>
      </c>
      <c r="B25" s="4" t="s">
        <v>85</v>
      </c>
      <c r="C25" s="4" t="s">
        <v>86</v>
      </c>
      <c r="D25" s="4" t="s">
        <v>87</v>
      </c>
      <c r="E25" s="5">
        <v>10</v>
      </c>
      <c r="F25" s="8"/>
      <c r="G25" s="18">
        <v>1</v>
      </c>
      <c r="H25" s="18">
        <v>1</v>
      </c>
      <c r="I25" s="18">
        <v>4.5</v>
      </c>
      <c r="J25" s="18">
        <v>0</v>
      </c>
      <c r="K25" s="18">
        <v>1</v>
      </c>
      <c r="L25" s="18">
        <v>10</v>
      </c>
      <c r="M25" s="18">
        <v>0</v>
      </c>
      <c r="N25" s="18">
        <v>1</v>
      </c>
      <c r="O25" s="18">
        <v>0</v>
      </c>
      <c r="P25" s="18"/>
      <c r="Q25" s="18"/>
      <c r="R25" s="18"/>
      <c r="S25" s="18">
        <v>7.5</v>
      </c>
      <c r="T25" s="18">
        <v>1</v>
      </c>
      <c r="U25" s="18">
        <v>5</v>
      </c>
      <c r="V25" s="18">
        <v>0</v>
      </c>
      <c r="W25" s="18">
        <v>1</v>
      </c>
      <c r="X25" s="18">
        <v>2.5</v>
      </c>
      <c r="Y25" s="18"/>
      <c r="Z25" s="18"/>
      <c r="AA25" s="18"/>
      <c r="AB25" s="18"/>
      <c r="AC25" s="18"/>
      <c r="AD25" s="18"/>
      <c r="AE25" s="29"/>
      <c r="AF25" s="18">
        <f>SUM(J25,M25,P25,S25,V25,Y25,AB25)</f>
        <v>7.5</v>
      </c>
      <c r="AG25" s="18">
        <f>SUM(I25,L25,O25,R25,U25,X25,AA25,AD25)</f>
        <v>22</v>
      </c>
      <c r="AH25" s="18">
        <f>SUM(G25,H25,K25,N25,Q25,T25,W25,Z25,AC25)</f>
        <v>6</v>
      </c>
      <c r="AI25" s="18"/>
      <c r="AJ25" s="18"/>
      <c r="AK25" s="18"/>
      <c r="AL25" s="18"/>
      <c r="AM25" s="18"/>
      <c r="AN25" s="18"/>
      <c r="AO25" s="18"/>
      <c r="AP25" s="18">
        <f>SUM(AI25:AO25)</f>
        <v>0</v>
      </c>
      <c r="AQ25">
        <f>AE25*2+AF25*(25/70)+AG25*(10/80)+AH25*(15/9)+AP25/2</f>
        <v>15.428571428571429</v>
      </c>
      <c r="AR25" s="9">
        <f>AQ25/$AQ$1</f>
        <v>0.15428571428571428</v>
      </c>
      <c r="AS25" s="34">
        <v>2</v>
      </c>
    </row>
    <row r="26" spans="1:45" ht="13.5" customHeight="1">
      <c r="A26">
        <v>24</v>
      </c>
      <c r="B26" s="4" t="s">
        <v>73</v>
      </c>
      <c r="C26" s="4" t="s">
        <v>74</v>
      </c>
      <c r="D26" s="4" t="s">
        <v>58</v>
      </c>
      <c r="E26" s="5">
        <v>10</v>
      </c>
      <c r="F26" s="3"/>
      <c r="G26" s="18">
        <v>1</v>
      </c>
      <c r="H26" s="18">
        <v>1</v>
      </c>
      <c r="I26" s="18">
        <v>9</v>
      </c>
      <c r="J26" s="18">
        <v>0</v>
      </c>
      <c r="K26" s="18"/>
      <c r="L26" s="18"/>
      <c r="M26" s="18">
        <v>0</v>
      </c>
      <c r="N26" s="18"/>
      <c r="O26" s="18"/>
      <c r="P26" s="18"/>
      <c r="Q26" s="18"/>
      <c r="R26" s="18"/>
      <c r="S26" s="18">
        <v>0</v>
      </c>
      <c r="T26" s="18"/>
      <c r="U26" s="18"/>
      <c r="V26" s="18">
        <v>0</v>
      </c>
      <c r="W26" s="18"/>
      <c r="X26" s="18"/>
      <c r="Y26" s="18"/>
      <c r="Z26" s="18"/>
      <c r="AA26" s="18"/>
      <c r="AB26" s="18"/>
      <c r="AC26" s="18"/>
      <c r="AD26" s="18"/>
      <c r="AE26" s="29">
        <v>4.977436823104695</v>
      </c>
      <c r="AF26" s="18">
        <f>SUM(J26,M26,P26,S26,V26,Y26,AB26)</f>
        <v>0</v>
      </c>
      <c r="AG26" s="18">
        <f>SUM(I26,L26,O26,R26,U26,X26,AA26,AD26)</f>
        <v>9</v>
      </c>
      <c r="AH26" s="18">
        <f>SUM(G26,H26,K26,N26,Q26,T26,W26,Z26,AC26)</f>
        <v>2</v>
      </c>
      <c r="AI26" s="18"/>
      <c r="AJ26" s="18"/>
      <c r="AK26" s="18"/>
      <c r="AL26" s="18"/>
      <c r="AM26" s="18"/>
      <c r="AN26" s="18"/>
      <c r="AO26" s="18"/>
      <c r="AP26" s="18">
        <f>SUM(AI26:AO26)</f>
        <v>0</v>
      </c>
      <c r="AQ26">
        <f>AE26*2+AF26*(25/70)+AG26*(10/80)+AH26*(15/9)+AP26/2</f>
        <v>14.413206979542723</v>
      </c>
      <c r="AR26" s="9">
        <f>AQ26/$AQ$1</f>
        <v>0.14413206979542723</v>
      </c>
      <c r="AS26" s="34">
        <v>2</v>
      </c>
    </row>
    <row r="27" spans="1:45" ht="13.5" customHeight="1">
      <c r="A27">
        <v>25</v>
      </c>
      <c r="B27" s="4" t="s">
        <v>14</v>
      </c>
      <c r="C27" s="4" t="s">
        <v>15</v>
      </c>
      <c r="D27" s="4" t="s">
        <v>16</v>
      </c>
      <c r="E27" s="5">
        <v>9</v>
      </c>
      <c r="F27" s="3" t="b">
        <v>1</v>
      </c>
      <c r="G27" s="18">
        <v>1</v>
      </c>
      <c r="H27" s="18">
        <v>1</v>
      </c>
      <c r="I27" s="18">
        <v>2</v>
      </c>
      <c r="J27" s="18">
        <v>5.5</v>
      </c>
      <c r="K27" s="18">
        <v>1</v>
      </c>
      <c r="L27" s="18">
        <v>7.5</v>
      </c>
      <c r="M27" s="18">
        <v>0</v>
      </c>
      <c r="N27" s="18">
        <v>1</v>
      </c>
      <c r="O27" s="18">
        <v>0</v>
      </c>
      <c r="P27" s="18"/>
      <c r="Q27" s="18"/>
      <c r="R27" s="18"/>
      <c r="S27" s="18">
        <v>0</v>
      </c>
      <c r="T27" s="18"/>
      <c r="U27" s="18"/>
      <c r="V27" s="18">
        <v>0</v>
      </c>
      <c r="W27" s="18"/>
      <c r="X27" s="18"/>
      <c r="Y27" s="18"/>
      <c r="Z27" s="18"/>
      <c r="AA27" s="18"/>
      <c r="AB27" s="18">
        <v>1</v>
      </c>
      <c r="AC27" s="18"/>
      <c r="AD27" s="18"/>
      <c r="AE27" s="29"/>
      <c r="AF27" s="18">
        <f>SUM(J27,M27,P27,S27,V27,Y27,AB27)</f>
        <v>6.5</v>
      </c>
      <c r="AG27" s="18">
        <f>SUM(I27,L27,O27,R27,U27,X27,AA27,AD27)</f>
        <v>9.5</v>
      </c>
      <c r="AH27" s="18">
        <f>SUM(G27,H27,K27,N27,Q27,T27,W27,Z27,AC27)</f>
        <v>4</v>
      </c>
      <c r="AI27" s="18"/>
      <c r="AJ27" s="18"/>
      <c r="AK27" s="18"/>
      <c r="AL27" s="18"/>
      <c r="AM27" s="18">
        <v>2.5</v>
      </c>
      <c r="AN27" s="18"/>
      <c r="AO27" s="18"/>
      <c r="AP27" s="18">
        <f>SUM(AI27:AO27)</f>
        <v>2.5</v>
      </c>
      <c r="AQ27">
        <f>AE27*2+AF27*(25/70)+AG27*(10/80)+AH27*(15/9)+AP27/2</f>
        <v>11.425595238095239</v>
      </c>
      <c r="AR27" s="9">
        <f>AQ27/$AQ$1</f>
        <v>0.11425595238095239</v>
      </c>
      <c r="AS27" s="34">
        <v>2</v>
      </c>
    </row>
    <row r="28" spans="1:45" ht="13.5" customHeight="1">
      <c r="A28">
        <v>26</v>
      </c>
      <c r="B28" s="4" t="s">
        <v>29</v>
      </c>
      <c r="C28" s="4" t="s">
        <v>30</v>
      </c>
      <c r="D28" s="4" t="s">
        <v>31</v>
      </c>
      <c r="E28" s="5">
        <v>10</v>
      </c>
      <c r="F28" s="3" t="b">
        <v>1</v>
      </c>
      <c r="G28" s="18">
        <v>1</v>
      </c>
      <c r="H28" s="18">
        <v>1</v>
      </c>
      <c r="I28" s="18">
        <v>4.5</v>
      </c>
      <c r="J28" s="18">
        <v>9</v>
      </c>
      <c r="K28" s="18">
        <v>1</v>
      </c>
      <c r="L28" s="18">
        <v>5</v>
      </c>
      <c r="M28" s="18">
        <v>0</v>
      </c>
      <c r="N28" s="18"/>
      <c r="O28" s="18"/>
      <c r="P28" s="18"/>
      <c r="Q28" s="18"/>
      <c r="R28" s="18"/>
      <c r="S28" s="18">
        <v>0</v>
      </c>
      <c r="T28" s="18"/>
      <c r="U28" s="18"/>
      <c r="V28" s="18">
        <v>0</v>
      </c>
      <c r="W28" s="18"/>
      <c r="X28" s="18"/>
      <c r="Y28" s="18"/>
      <c r="Z28" s="18"/>
      <c r="AA28" s="18"/>
      <c r="AB28" s="18"/>
      <c r="AC28" s="18"/>
      <c r="AD28" s="18"/>
      <c r="AE28" s="29"/>
      <c r="AF28" s="18">
        <f>SUM(J28,M28,P28,S28,V28,Y28,AB28)</f>
        <v>9</v>
      </c>
      <c r="AG28" s="18">
        <f>SUM(I28,L28,O28,R28,U28,X28,AA28,AD28)</f>
        <v>9.5</v>
      </c>
      <c r="AH28" s="18">
        <f>SUM(G28,H28,K28,N28,Q28,T28,W28,Z28,AC28)</f>
        <v>3</v>
      </c>
      <c r="AI28" s="18"/>
      <c r="AJ28" s="18"/>
      <c r="AK28" s="18"/>
      <c r="AL28" s="18"/>
      <c r="AM28" s="18"/>
      <c r="AN28" s="18"/>
      <c r="AO28" s="18"/>
      <c r="AP28" s="18">
        <f>SUM(AI28:AO28)</f>
        <v>0</v>
      </c>
      <c r="AQ28">
        <f>AE28*2+AF28*(25/70)+AG28*(10/80)+AH28*(15/9)+AP28/2</f>
        <v>9.401785714285715</v>
      </c>
      <c r="AR28" s="9">
        <f>AQ28/$AQ$1</f>
        <v>0.09401785714285715</v>
      </c>
      <c r="AS28" s="34">
        <v>2</v>
      </c>
    </row>
    <row r="29" spans="1:45" ht="13.5" customHeight="1">
      <c r="A29">
        <v>27</v>
      </c>
      <c r="B29" s="4" t="s">
        <v>119</v>
      </c>
      <c r="C29" s="4" t="s">
        <v>120</v>
      </c>
      <c r="D29" s="4"/>
      <c r="E29" s="5"/>
      <c r="F29" s="3"/>
      <c r="G29" s="18"/>
      <c r="H29" s="18"/>
      <c r="I29" s="18"/>
      <c r="J29" s="18">
        <v>0</v>
      </c>
      <c r="K29" s="18"/>
      <c r="L29" s="18"/>
      <c r="M29" s="18">
        <v>0</v>
      </c>
      <c r="N29" s="18"/>
      <c r="O29" s="18"/>
      <c r="P29" s="18"/>
      <c r="Q29" s="18"/>
      <c r="R29" s="18"/>
      <c r="S29" s="18">
        <v>0</v>
      </c>
      <c r="T29" s="18">
        <v>1</v>
      </c>
      <c r="U29" s="18">
        <v>5</v>
      </c>
      <c r="V29" s="18">
        <v>0</v>
      </c>
      <c r="W29" s="18"/>
      <c r="X29" s="18"/>
      <c r="Y29" s="18"/>
      <c r="Z29" s="18"/>
      <c r="AA29" s="18"/>
      <c r="AB29" s="18"/>
      <c r="AC29" s="18"/>
      <c r="AD29" s="18"/>
      <c r="AE29" s="29"/>
      <c r="AF29" s="18">
        <f>SUM(J29,M29,P29,S29,V29,Y29,AB29)</f>
        <v>0</v>
      </c>
      <c r="AG29" s="18">
        <f>SUM(I29,L29,O29,R29,U29,X29,AA29,AD29)</f>
        <v>5</v>
      </c>
      <c r="AH29" s="18">
        <f>SUM(G29,H29,K29,N29,Q29,T29,W29,Z29,AC29)</f>
        <v>1</v>
      </c>
      <c r="AI29" s="18"/>
      <c r="AJ29" s="18">
        <v>2.5</v>
      </c>
      <c r="AK29" s="18">
        <v>2.5</v>
      </c>
      <c r="AL29" s="18">
        <v>0</v>
      </c>
      <c r="AM29" s="18"/>
      <c r="AN29" s="18">
        <v>8</v>
      </c>
      <c r="AO29" s="18"/>
      <c r="AP29" s="18">
        <f>SUM(AI29:AO29)</f>
        <v>13</v>
      </c>
      <c r="AQ29">
        <f>AE29*2+AF29*(25/70)+AG29*(10/80)+AH29*(15/9)+AP29/2</f>
        <v>8.791666666666668</v>
      </c>
      <c r="AR29" s="9">
        <f>AQ29/$AQ$1</f>
        <v>0.08791666666666668</v>
      </c>
      <c r="AS29" s="34">
        <v>2</v>
      </c>
    </row>
    <row r="30" spans="1:45" ht="13.5" customHeight="1">
      <c r="A30">
        <v>28</v>
      </c>
      <c r="B30" s="4" t="s">
        <v>71</v>
      </c>
      <c r="C30" s="4" t="s">
        <v>12</v>
      </c>
      <c r="D30" s="4" t="s">
        <v>58</v>
      </c>
      <c r="E30" s="5">
        <v>10</v>
      </c>
      <c r="F30" s="3"/>
      <c r="G30" s="18">
        <v>1</v>
      </c>
      <c r="H30" s="18"/>
      <c r="I30" s="18"/>
      <c r="J30" s="18">
        <v>0</v>
      </c>
      <c r="K30" s="18">
        <v>1</v>
      </c>
      <c r="L30" s="18">
        <v>10</v>
      </c>
      <c r="M30" s="18">
        <v>0</v>
      </c>
      <c r="N30" s="18">
        <v>1</v>
      </c>
      <c r="O30" s="18">
        <v>1</v>
      </c>
      <c r="P30" s="18"/>
      <c r="Q30" s="18"/>
      <c r="R30" s="18"/>
      <c r="S30" s="18">
        <v>0</v>
      </c>
      <c r="T30" s="18">
        <v>1</v>
      </c>
      <c r="U30" s="18">
        <v>5</v>
      </c>
      <c r="V30" s="18">
        <v>0</v>
      </c>
      <c r="W30" s="18"/>
      <c r="X30" s="18"/>
      <c r="Y30" s="18"/>
      <c r="Z30" s="18"/>
      <c r="AA30" s="18"/>
      <c r="AB30" s="18"/>
      <c r="AC30" s="18"/>
      <c r="AD30" s="18"/>
      <c r="AE30" s="29"/>
      <c r="AF30" s="18">
        <f>SUM(J30,M30,P30,S30,V30,Y30,AB30)</f>
        <v>0</v>
      </c>
      <c r="AG30" s="18">
        <f>SUM(I30,L30,O30,R30,U30,X30,AA30,AD30)</f>
        <v>16</v>
      </c>
      <c r="AH30" s="18">
        <f>SUM(G30,H30,K30,N30,Q30,T30,W30,Z30,AC30)</f>
        <v>4</v>
      </c>
      <c r="AI30" s="18"/>
      <c r="AJ30" s="18"/>
      <c r="AK30" s="18"/>
      <c r="AL30" s="18"/>
      <c r="AM30" s="18"/>
      <c r="AN30" s="18"/>
      <c r="AO30" s="18"/>
      <c r="AP30" s="18">
        <f>SUM(AI30:AO30)</f>
        <v>0</v>
      </c>
      <c r="AQ30">
        <f>AE30*2+AF30*(25/70)+AG30*(10/80)+AH30*(15/9)+AP30/2</f>
        <v>8.666666666666668</v>
      </c>
      <c r="AR30" s="9">
        <f>AQ30/$AQ$1</f>
        <v>0.08666666666666668</v>
      </c>
      <c r="AS30" s="34">
        <v>2</v>
      </c>
    </row>
    <row r="31" spans="1:45" ht="13.5" customHeight="1">
      <c r="A31">
        <v>29</v>
      </c>
      <c r="B31" s="4" t="s">
        <v>95</v>
      </c>
      <c r="C31" s="4" t="s">
        <v>97</v>
      </c>
      <c r="D31" s="4" t="s">
        <v>96</v>
      </c>
      <c r="E31" s="5">
        <v>10</v>
      </c>
      <c r="F31" s="3" t="b">
        <v>0</v>
      </c>
      <c r="G31" s="18"/>
      <c r="H31" s="18">
        <v>1</v>
      </c>
      <c r="I31" s="18">
        <v>4.5</v>
      </c>
      <c r="J31" s="18">
        <v>0</v>
      </c>
      <c r="K31" s="18"/>
      <c r="L31" s="18"/>
      <c r="M31" s="18">
        <v>0</v>
      </c>
      <c r="N31" s="18"/>
      <c r="O31" s="18"/>
      <c r="P31" s="18"/>
      <c r="Q31" s="18"/>
      <c r="R31" s="18"/>
      <c r="S31" s="18">
        <v>7.5</v>
      </c>
      <c r="T31" s="18"/>
      <c r="U31" s="18"/>
      <c r="V31" s="18">
        <v>10</v>
      </c>
      <c r="W31" s="18"/>
      <c r="X31" s="18"/>
      <c r="Y31" s="18"/>
      <c r="Z31" s="18"/>
      <c r="AA31" s="18"/>
      <c r="AB31" s="18"/>
      <c r="AC31" s="18"/>
      <c r="AD31" s="18"/>
      <c r="AE31" s="29"/>
      <c r="AF31" s="18">
        <f>SUM(J31,M31,P31,S31,V31,Y31,AB31)</f>
        <v>17.5</v>
      </c>
      <c r="AG31" s="18">
        <f>SUM(I31,L31,O31,R31,U31,X31,AA31,AD31)</f>
        <v>4.5</v>
      </c>
      <c r="AH31" s="18">
        <f>SUM(G31,H31,K31,N31,Q31,T31,W31,Z31,AC31)</f>
        <v>1</v>
      </c>
      <c r="AI31" s="18"/>
      <c r="AJ31" s="18"/>
      <c r="AK31" s="18"/>
      <c r="AL31" s="18"/>
      <c r="AM31" s="18"/>
      <c r="AN31" s="18"/>
      <c r="AO31" s="18"/>
      <c r="AP31" s="18">
        <f>SUM(AI31:AO31)</f>
        <v>0</v>
      </c>
      <c r="AQ31">
        <f>AE31*2+AF31*(25/70)+AG31*(10/80)+AH31*(15/9)+AP31/2</f>
        <v>8.479166666666666</v>
      </c>
      <c r="AR31" s="9">
        <f>AQ31/$AQ$1</f>
        <v>0.08479166666666665</v>
      </c>
      <c r="AS31" s="34">
        <v>2</v>
      </c>
    </row>
    <row r="32" spans="1:45" ht="13.5" customHeight="1">
      <c r="A32">
        <v>30</v>
      </c>
      <c r="B32" s="4" t="s">
        <v>46</v>
      </c>
      <c r="C32" s="4" t="s">
        <v>47</v>
      </c>
      <c r="D32" s="4" t="s">
        <v>48</v>
      </c>
      <c r="E32" s="6">
        <v>9</v>
      </c>
      <c r="F32" s="3" t="b">
        <v>0</v>
      </c>
      <c r="G32" s="18"/>
      <c r="H32" s="18"/>
      <c r="I32" s="18"/>
      <c r="J32" s="18">
        <v>0</v>
      </c>
      <c r="K32" s="18"/>
      <c r="L32" s="18"/>
      <c r="M32" s="18">
        <v>0</v>
      </c>
      <c r="N32" s="18"/>
      <c r="O32" s="18"/>
      <c r="P32" s="18"/>
      <c r="Q32" s="18"/>
      <c r="R32" s="18"/>
      <c r="S32" s="18">
        <v>7.5</v>
      </c>
      <c r="T32" s="18"/>
      <c r="U32" s="18"/>
      <c r="V32" s="18">
        <v>10</v>
      </c>
      <c r="W32" s="18"/>
      <c r="X32" s="18"/>
      <c r="Y32" s="18"/>
      <c r="Z32" s="18"/>
      <c r="AA32" s="18"/>
      <c r="AB32" s="18"/>
      <c r="AC32" s="18"/>
      <c r="AD32" s="18"/>
      <c r="AE32" s="29"/>
      <c r="AF32" s="18">
        <f>SUM(J32,M32,P32,S32,V32,Y32,AB32)</f>
        <v>17.5</v>
      </c>
      <c r="AG32" s="18">
        <f>SUM(I32,L32,O32,R32,U32,X32,AA32,AD32)</f>
        <v>0</v>
      </c>
      <c r="AH32" s="18">
        <f>SUM(G32,H32,K32,N32,Q32,T32,W32,Z32,AC32)</f>
        <v>0</v>
      </c>
      <c r="AI32" s="18"/>
      <c r="AJ32" s="18"/>
      <c r="AK32" s="18"/>
      <c r="AL32" s="18"/>
      <c r="AM32" s="18"/>
      <c r="AN32" s="18"/>
      <c r="AO32" s="18"/>
      <c r="AP32" s="18">
        <f>SUM(AI32:AO32)</f>
        <v>0</v>
      </c>
      <c r="AQ32">
        <f>AE32*2+AF32*(25/70)+AG32*(10/80)+AH32*(15/9)+AP32/2</f>
        <v>6.25</v>
      </c>
      <c r="AR32" s="9">
        <f>AQ32/$AQ$1</f>
        <v>0.0625</v>
      </c>
      <c r="AS32" s="34">
        <v>2</v>
      </c>
    </row>
    <row r="33" spans="1:45" ht="13.5" customHeight="1">
      <c r="A33">
        <v>31</v>
      </c>
      <c r="B33" s="4" t="s">
        <v>80</v>
      </c>
      <c r="C33" s="4" t="s">
        <v>81</v>
      </c>
      <c r="D33" s="4" t="s">
        <v>82</v>
      </c>
      <c r="E33" s="5">
        <v>11</v>
      </c>
      <c r="F33" s="17"/>
      <c r="G33" s="18">
        <v>1</v>
      </c>
      <c r="H33" s="18">
        <v>1</v>
      </c>
      <c r="I33" s="18">
        <v>8</v>
      </c>
      <c r="J33" s="18">
        <v>0</v>
      </c>
      <c r="K33" s="18"/>
      <c r="L33" s="18"/>
      <c r="M33" s="18">
        <v>0</v>
      </c>
      <c r="N33" s="18"/>
      <c r="O33" s="18"/>
      <c r="P33" s="18"/>
      <c r="Q33" s="18"/>
      <c r="R33" s="18"/>
      <c r="S33" s="18">
        <v>0</v>
      </c>
      <c r="T33" s="18"/>
      <c r="U33" s="18"/>
      <c r="V33" s="18">
        <v>0</v>
      </c>
      <c r="W33" s="18"/>
      <c r="X33" s="18"/>
      <c r="Y33" s="18"/>
      <c r="Z33" s="18"/>
      <c r="AA33" s="18"/>
      <c r="AB33" s="18"/>
      <c r="AC33" s="18"/>
      <c r="AD33" s="18"/>
      <c r="AE33" s="29"/>
      <c r="AF33" s="18">
        <f>SUM(J33,M33,P33,S33,V33,Y33,AB33)</f>
        <v>0</v>
      </c>
      <c r="AG33" s="18">
        <f>SUM(I33,L33,O33,R33,U33,X33,AA33,AD33)</f>
        <v>8</v>
      </c>
      <c r="AH33" s="18">
        <f>SUM(G33,H33,K33,N33,Q33,T33,W33,Z33,AC33)</f>
        <v>2</v>
      </c>
      <c r="AI33" s="18"/>
      <c r="AJ33" s="18"/>
      <c r="AK33" s="18"/>
      <c r="AL33" s="18"/>
      <c r="AM33" s="18"/>
      <c r="AN33" s="18"/>
      <c r="AO33" s="18"/>
      <c r="AP33" s="18">
        <f>SUM(AI33:AO33)</f>
        <v>0</v>
      </c>
      <c r="AQ33">
        <f>AE33*2+AF33*(25/70)+AG33*(10/80)+AH33*(15/9)+AP33/2</f>
        <v>4.333333333333334</v>
      </c>
      <c r="AR33" s="9">
        <f>AQ33/$AQ$1</f>
        <v>0.04333333333333334</v>
      </c>
      <c r="AS33" s="34">
        <v>2</v>
      </c>
    </row>
    <row r="34" spans="1:45" ht="13.5" customHeight="1">
      <c r="A34">
        <v>32</v>
      </c>
      <c r="B34" s="4" t="s">
        <v>26</v>
      </c>
      <c r="C34" s="4" t="s">
        <v>27</v>
      </c>
      <c r="D34" s="4" t="s">
        <v>28</v>
      </c>
      <c r="E34" s="5">
        <v>11</v>
      </c>
      <c r="F34" s="7" t="b">
        <v>0</v>
      </c>
      <c r="G34" s="18">
        <v>1</v>
      </c>
      <c r="H34" s="18"/>
      <c r="I34" s="18"/>
      <c r="J34" s="18">
        <v>0</v>
      </c>
      <c r="K34" s="18">
        <v>1</v>
      </c>
      <c r="L34" s="18">
        <v>5</v>
      </c>
      <c r="M34" s="18">
        <v>0</v>
      </c>
      <c r="N34" s="18"/>
      <c r="O34" s="18"/>
      <c r="P34" s="18"/>
      <c r="Q34" s="18"/>
      <c r="R34" s="18"/>
      <c r="S34" s="18">
        <v>0</v>
      </c>
      <c r="T34" s="18"/>
      <c r="U34" s="18"/>
      <c r="V34" s="18">
        <v>0</v>
      </c>
      <c r="W34" s="18"/>
      <c r="X34" s="18"/>
      <c r="Y34" s="18"/>
      <c r="Z34" s="18"/>
      <c r="AA34" s="18"/>
      <c r="AB34" s="18"/>
      <c r="AC34" s="18"/>
      <c r="AD34" s="18"/>
      <c r="AE34" s="29"/>
      <c r="AF34" s="18">
        <f>SUM(J34,M34,P34,S34,V34,Y34,AB34)</f>
        <v>0</v>
      </c>
      <c r="AG34" s="18">
        <f>SUM(I34,L34,O34,R34,U34,X34,AA34,AD34)</f>
        <v>5</v>
      </c>
      <c r="AH34" s="18">
        <f>SUM(G34,H34,K34,N34,Q34,T34,W34,Z34,AC34)</f>
        <v>2</v>
      </c>
      <c r="AI34" s="18"/>
      <c r="AJ34" s="18"/>
      <c r="AK34" s="18"/>
      <c r="AL34" s="18"/>
      <c r="AM34" s="18"/>
      <c r="AN34" s="18"/>
      <c r="AO34" s="18"/>
      <c r="AP34" s="18">
        <f>SUM(AI34:AO34)</f>
        <v>0</v>
      </c>
      <c r="AQ34">
        <f>AE34*2+AF34*(25/70)+AG34*(10/80)+AH34*(15/9)+AP34/2</f>
        <v>3.9583333333333335</v>
      </c>
      <c r="AR34" s="9">
        <f>AQ34/$AQ$1</f>
        <v>0.03958333333333333</v>
      </c>
      <c r="AS34" s="34">
        <v>2</v>
      </c>
    </row>
    <row r="35" spans="1:45" ht="13.5" customHeight="1">
      <c r="A35">
        <v>33</v>
      </c>
      <c r="B35" s="4" t="s">
        <v>11</v>
      </c>
      <c r="C35" s="4" t="s">
        <v>12</v>
      </c>
      <c r="D35" s="4" t="s">
        <v>13</v>
      </c>
      <c r="E35" s="5">
        <v>11</v>
      </c>
      <c r="F35" s="7" t="b">
        <v>1</v>
      </c>
      <c r="G35" s="18">
        <v>1</v>
      </c>
      <c r="H35" s="18">
        <v>1</v>
      </c>
      <c r="I35" s="18">
        <v>3</v>
      </c>
      <c r="J35" s="18">
        <v>0</v>
      </c>
      <c r="K35" s="18"/>
      <c r="L35" s="18"/>
      <c r="M35" s="18">
        <v>0</v>
      </c>
      <c r="N35" s="18"/>
      <c r="O35" s="18"/>
      <c r="P35" s="18"/>
      <c r="Q35" s="18"/>
      <c r="R35" s="18"/>
      <c r="S35" s="18">
        <v>0</v>
      </c>
      <c r="T35" s="18"/>
      <c r="U35" s="18"/>
      <c r="V35" s="18">
        <v>0</v>
      </c>
      <c r="W35" s="18"/>
      <c r="X35" s="18"/>
      <c r="Y35" s="18"/>
      <c r="Z35" s="18"/>
      <c r="AA35" s="18"/>
      <c r="AB35" s="18"/>
      <c r="AC35" s="18"/>
      <c r="AD35" s="18"/>
      <c r="AE35" s="29"/>
      <c r="AF35" s="18">
        <f>SUM(J35,M35,P35,S35,V35,Y35,AB35)</f>
        <v>0</v>
      </c>
      <c r="AG35" s="18">
        <f>SUM(I35,L35,O35,R35,U35,X35,AA35,AD35)</f>
        <v>3</v>
      </c>
      <c r="AH35" s="18">
        <f>SUM(G35,H35,K35,N35,Q35,T35,W35,Z35,AC35)</f>
        <v>2</v>
      </c>
      <c r="AI35" s="18"/>
      <c r="AJ35" s="18"/>
      <c r="AK35" s="18"/>
      <c r="AL35" s="18"/>
      <c r="AM35" s="18"/>
      <c r="AN35" s="18"/>
      <c r="AO35" s="18"/>
      <c r="AP35" s="18">
        <f>SUM(AI35:AO35)</f>
        <v>0</v>
      </c>
      <c r="AQ35">
        <f>AE35*2+AF35*(25/70)+AG35*(10/80)+AH35*(15/9)+AP35/2</f>
        <v>3.7083333333333335</v>
      </c>
      <c r="AR35" s="9">
        <f>AQ35/$AQ$1</f>
        <v>0.037083333333333336</v>
      </c>
      <c r="AS35" s="34">
        <v>2</v>
      </c>
    </row>
    <row r="36" spans="1:45" ht="13.5" customHeight="1">
      <c r="A36">
        <v>34</v>
      </c>
      <c r="B36" s="4" t="s">
        <v>83</v>
      </c>
      <c r="C36" s="4" t="s">
        <v>69</v>
      </c>
      <c r="D36" s="4" t="s">
        <v>84</v>
      </c>
      <c r="E36" s="5">
        <v>10</v>
      </c>
      <c r="F36" s="17"/>
      <c r="G36" s="18">
        <v>1</v>
      </c>
      <c r="H36" s="18"/>
      <c r="I36" s="18">
        <v>9</v>
      </c>
      <c r="J36" s="18">
        <v>0</v>
      </c>
      <c r="K36" s="18"/>
      <c r="L36" s="18"/>
      <c r="M36" s="18">
        <v>0</v>
      </c>
      <c r="N36" s="18"/>
      <c r="O36" s="18"/>
      <c r="P36" s="18"/>
      <c r="Q36" s="18"/>
      <c r="R36" s="18"/>
      <c r="S36" s="18">
        <v>0</v>
      </c>
      <c r="T36" s="18"/>
      <c r="U36" s="18"/>
      <c r="V36" s="18">
        <v>0</v>
      </c>
      <c r="W36" s="18"/>
      <c r="X36" s="18"/>
      <c r="Y36" s="18"/>
      <c r="Z36" s="18"/>
      <c r="AA36" s="18"/>
      <c r="AB36" s="18"/>
      <c r="AC36" s="18"/>
      <c r="AD36" s="18"/>
      <c r="AE36" s="29"/>
      <c r="AF36" s="18">
        <f>SUM(J36,M36,P36,S36,V36,Y36,AB36)</f>
        <v>0</v>
      </c>
      <c r="AG36" s="18">
        <f>SUM(I36,L36,O36,R36,U36,X36,AA36,AD36)</f>
        <v>9</v>
      </c>
      <c r="AH36" s="18">
        <f>SUM(G36,H36,K36,N36,Q36,T36,W36,Z36,AC36)</f>
        <v>1</v>
      </c>
      <c r="AI36" s="18"/>
      <c r="AJ36" s="18"/>
      <c r="AK36" s="18"/>
      <c r="AL36" s="18"/>
      <c r="AM36" s="18"/>
      <c r="AN36" s="18"/>
      <c r="AO36" s="18"/>
      <c r="AP36" s="18">
        <f>SUM(AI36:AO36)</f>
        <v>0</v>
      </c>
      <c r="AQ36">
        <f>AE36*2+AF36*(25/70)+AG36*(10/80)+AH36*(15/9)+AP36/2</f>
        <v>2.791666666666667</v>
      </c>
      <c r="AR36" s="9">
        <f>AQ36/$AQ$1</f>
        <v>0.02791666666666667</v>
      </c>
      <c r="AS36" s="34">
        <v>2</v>
      </c>
    </row>
    <row r="37" spans="1:45" ht="13.5" customHeight="1">
      <c r="A37">
        <v>35</v>
      </c>
      <c r="B37" s="4" t="s">
        <v>64</v>
      </c>
      <c r="C37" s="4" t="s">
        <v>65</v>
      </c>
      <c r="D37" s="4" t="s">
        <v>39</v>
      </c>
      <c r="E37" s="5">
        <v>11</v>
      </c>
      <c r="F37" s="7"/>
      <c r="G37" s="18">
        <v>1</v>
      </c>
      <c r="H37" s="18"/>
      <c r="I37" s="18"/>
      <c r="J37" s="18">
        <v>0</v>
      </c>
      <c r="K37" s="18"/>
      <c r="L37" s="18"/>
      <c r="M37" s="18">
        <v>0</v>
      </c>
      <c r="N37" s="18"/>
      <c r="O37" s="18"/>
      <c r="P37" s="18"/>
      <c r="Q37" s="18"/>
      <c r="R37" s="18"/>
      <c r="S37" s="18">
        <v>0</v>
      </c>
      <c r="T37" s="18"/>
      <c r="U37" s="18"/>
      <c r="V37" s="18">
        <v>0</v>
      </c>
      <c r="W37" s="18"/>
      <c r="X37" s="18"/>
      <c r="Y37" s="18"/>
      <c r="Z37" s="18"/>
      <c r="AA37" s="18"/>
      <c r="AB37" s="18"/>
      <c r="AC37" s="18"/>
      <c r="AD37" s="18"/>
      <c r="AE37" s="29"/>
      <c r="AF37" s="18">
        <f>SUM(J37,M37,P37,S37,V37,Y37,AB37)</f>
        <v>0</v>
      </c>
      <c r="AG37" s="18">
        <f>SUM(I37,L37,O37,R37,U37,X37,AA37,AD37)</f>
        <v>0</v>
      </c>
      <c r="AH37" s="18">
        <f>SUM(G37,H37,K37,N37,Q37,T37,W37,Z37,AC37)</f>
        <v>1</v>
      </c>
      <c r="AI37" s="18"/>
      <c r="AJ37" s="18"/>
      <c r="AK37" s="18"/>
      <c r="AL37" s="18"/>
      <c r="AM37" s="18"/>
      <c r="AN37" s="18"/>
      <c r="AO37" s="18"/>
      <c r="AP37" s="18">
        <f>SUM(AI37:AO37)</f>
        <v>0</v>
      </c>
      <c r="AQ37">
        <f>AE37*2+AF37*(25/70)+AG37*(10/80)+AH37*(15/9)+AP37/2</f>
        <v>1.6666666666666667</v>
      </c>
      <c r="AR37" s="9">
        <f>AQ37/$AQ$1</f>
        <v>0.016666666666666666</v>
      </c>
      <c r="AS37" s="34">
        <v>2</v>
      </c>
    </row>
    <row r="38" spans="1:45" ht="13.5" customHeight="1">
      <c r="A38">
        <v>36</v>
      </c>
      <c r="B38" s="4" t="s">
        <v>72</v>
      </c>
      <c r="C38" s="4" t="s">
        <v>41</v>
      </c>
      <c r="D38" s="4" t="s">
        <v>70</v>
      </c>
      <c r="E38" s="5">
        <v>11</v>
      </c>
      <c r="F38" s="7"/>
      <c r="G38" s="18">
        <v>1</v>
      </c>
      <c r="H38" s="18"/>
      <c r="I38" s="18"/>
      <c r="J38" s="18">
        <v>0</v>
      </c>
      <c r="K38" s="18"/>
      <c r="L38" s="18"/>
      <c r="M38" s="18">
        <v>0</v>
      </c>
      <c r="N38" s="18"/>
      <c r="O38" s="18"/>
      <c r="P38" s="18"/>
      <c r="Q38" s="18"/>
      <c r="R38" s="18"/>
      <c r="S38" s="18">
        <v>0</v>
      </c>
      <c r="T38" s="18"/>
      <c r="U38" s="18"/>
      <c r="V38" s="18">
        <v>0</v>
      </c>
      <c r="W38" s="18"/>
      <c r="X38" s="18"/>
      <c r="Y38" s="18"/>
      <c r="Z38" s="18"/>
      <c r="AA38" s="18"/>
      <c r="AB38" s="18"/>
      <c r="AC38" s="18"/>
      <c r="AD38" s="18"/>
      <c r="AE38" s="29"/>
      <c r="AF38" s="18">
        <f>SUM(J38,M38,P38,S38,V38,Y38,AB38)</f>
        <v>0</v>
      </c>
      <c r="AG38" s="18">
        <f>SUM(I38,L38,O38,R38,U38,X38,AA38,AD38)</f>
        <v>0</v>
      </c>
      <c r="AH38" s="18">
        <f>SUM(G38,H38,K38,N38,Q38,T38,W38,Z38,AC38)</f>
        <v>1</v>
      </c>
      <c r="AI38" s="18"/>
      <c r="AJ38" s="18"/>
      <c r="AK38" s="18"/>
      <c r="AL38" s="18"/>
      <c r="AM38" s="18"/>
      <c r="AN38" s="18"/>
      <c r="AO38" s="18"/>
      <c r="AP38" s="18">
        <f>SUM(AI38:AO38)</f>
        <v>0</v>
      </c>
      <c r="AQ38">
        <f>AE38*2+AF38*(25/70)+AG38*(10/80)+AH38*(15/9)+AP38/2</f>
        <v>1.6666666666666667</v>
      </c>
      <c r="AR38" s="9">
        <f>AQ38/$AQ$1</f>
        <v>0.016666666666666666</v>
      </c>
      <c r="AS38" s="34">
        <v>2</v>
      </c>
    </row>
    <row r="39" spans="1:45" ht="13.5" customHeight="1">
      <c r="A39">
        <v>37</v>
      </c>
      <c r="B39" s="4" t="s">
        <v>66</v>
      </c>
      <c r="C39" s="4" t="s">
        <v>15</v>
      </c>
      <c r="D39" s="4" t="s">
        <v>67</v>
      </c>
      <c r="E39" s="5"/>
      <c r="F39" s="7"/>
      <c r="G39" s="18">
        <v>1</v>
      </c>
      <c r="H39" s="18"/>
      <c r="I39" s="18"/>
      <c r="J39" s="18">
        <v>0</v>
      </c>
      <c r="K39" s="18"/>
      <c r="L39" s="18"/>
      <c r="M39" s="18">
        <v>0</v>
      </c>
      <c r="N39" s="18"/>
      <c r="O39" s="18"/>
      <c r="P39" s="18"/>
      <c r="Q39" s="18"/>
      <c r="R39" s="18"/>
      <c r="S39" s="18">
        <v>0</v>
      </c>
      <c r="T39" s="18"/>
      <c r="U39" s="18"/>
      <c r="V39" s="18">
        <v>0</v>
      </c>
      <c r="W39" s="18"/>
      <c r="X39" s="18"/>
      <c r="Y39" s="18"/>
      <c r="Z39" s="18"/>
      <c r="AA39" s="18"/>
      <c r="AB39" s="18"/>
      <c r="AC39" s="18"/>
      <c r="AD39" s="18"/>
      <c r="AE39" s="29"/>
      <c r="AF39" s="18">
        <f>SUM(J39,M39,P39,S39,V39,Y39,AB39)</f>
        <v>0</v>
      </c>
      <c r="AG39" s="18">
        <f>SUM(I39,L39,O39,R39,U39,X39,AA39,AD39)</f>
        <v>0</v>
      </c>
      <c r="AH39" s="18">
        <f>SUM(G39,H39,K39,N39,Q39,T39,W39,Z39,AC39)</f>
        <v>1</v>
      </c>
      <c r="AI39" s="18"/>
      <c r="AJ39" s="18"/>
      <c r="AK39" s="18"/>
      <c r="AL39" s="18"/>
      <c r="AM39" s="18"/>
      <c r="AN39" s="18"/>
      <c r="AO39" s="18"/>
      <c r="AP39" s="18">
        <f>SUM(AI39:AO39)</f>
        <v>0</v>
      </c>
      <c r="AQ39">
        <f>AE39*2+AF39*(25/70)+AG39*(10/80)+AH39*(15/9)+AP39/2</f>
        <v>1.6666666666666667</v>
      </c>
      <c r="AR39" s="9">
        <f>AQ39/$AQ$1</f>
        <v>0.016666666666666666</v>
      </c>
      <c r="AS39" s="34">
        <v>2</v>
      </c>
    </row>
    <row r="40" spans="1:45" ht="13.5" customHeight="1">
      <c r="A40">
        <v>38</v>
      </c>
      <c r="B40" s="4" t="s">
        <v>32</v>
      </c>
      <c r="C40" s="4" t="s">
        <v>33</v>
      </c>
      <c r="D40" s="4" t="s">
        <v>34</v>
      </c>
      <c r="E40" s="5">
        <v>10</v>
      </c>
      <c r="F40" s="3" t="b">
        <v>0</v>
      </c>
      <c r="G40" s="18"/>
      <c r="H40" s="18"/>
      <c r="I40" s="18"/>
      <c r="J40" s="18">
        <v>0</v>
      </c>
      <c r="K40" s="18"/>
      <c r="L40" s="18"/>
      <c r="M40" s="18">
        <v>0</v>
      </c>
      <c r="N40" s="18"/>
      <c r="O40" s="18"/>
      <c r="P40" s="18"/>
      <c r="Q40" s="18"/>
      <c r="R40" s="18"/>
      <c r="S40" s="18">
        <v>0</v>
      </c>
      <c r="T40" s="18"/>
      <c r="U40" s="18"/>
      <c r="V40" s="18">
        <v>0</v>
      </c>
      <c r="W40" s="18"/>
      <c r="X40" s="18"/>
      <c r="Y40" s="18"/>
      <c r="Z40" s="18"/>
      <c r="AA40" s="18"/>
      <c r="AB40" s="18"/>
      <c r="AC40" s="18"/>
      <c r="AD40" s="18"/>
      <c r="AE40" s="29"/>
      <c r="AF40" s="18">
        <f>SUM(J40,M40,P40,S40,V40,Y40,AB40)</f>
        <v>0</v>
      </c>
      <c r="AG40" s="18">
        <f>SUM(I40,L40,O40,R40,U40,X40,AA40,AD40)</f>
        <v>0</v>
      </c>
      <c r="AH40" s="18">
        <f>SUM(G40,H40,K40,N40,Q40,T40,W40,Z40,AC40)</f>
        <v>0</v>
      </c>
      <c r="AI40" s="18"/>
      <c r="AJ40" s="18"/>
      <c r="AK40" s="18"/>
      <c r="AL40" s="18"/>
      <c r="AM40" s="18"/>
      <c r="AN40" s="18"/>
      <c r="AO40" s="18"/>
      <c r="AP40" s="18">
        <f>SUM(AI40:AO40)</f>
        <v>0</v>
      </c>
      <c r="AQ40">
        <f>AE40*2+AF40*(25/70)+AG40*(10/80)+AH40*(15/9)+AP40/2</f>
        <v>0</v>
      </c>
      <c r="AR40" s="9">
        <f>AQ40/$AQ$1</f>
        <v>0</v>
      </c>
      <c r="AS40" s="34">
        <v>2</v>
      </c>
    </row>
    <row r="41" spans="1:45" ht="13.5" customHeight="1">
      <c r="A41">
        <v>39</v>
      </c>
      <c r="B41" s="4" t="s">
        <v>45</v>
      </c>
      <c r="C41" s="16" t="s">
        <v>9</v>
      </c>
      <c r="D41" s="16" t="s">
        <v>19</v>
      </c>
      <c r="E41" s="7">
        <v>11</v>
      </c>
      <c r="F41" s="7" t="b">
        <v>0</v>
      </c>
      <c r="G41" s="18"/>
      <c r="H41" s="18"/>
      <c r="I41" s="18"/>
      <c r="J41" s="18">
        <v>0</v>
      </c>
      <c r="K41" s="18"/>
      <c r="L41" s="18"/>
      <c r="M41" s="18">
        <v>0</v>
      </c>
      <c r="N41" s="18"/>
      <c r="O41" s="18"/>
      <c r="P41" s="18"/>
      <c r="Q41" s="18"/>
      <c r="R41" s="18"/>
      <c r="S41" s="18">
        <v>0</v>
      </c>
      <c r="T41" s="18"/>
      <c r="U41" s="18"/>
      <c r="V41" s="18">
        <v>0</v>
      </c>
      <c r="W41" s="18"/>
      <c r="X41" s="18"/>
      <c r="Y41" s="18"/>
      <c r="Z41" s="18"/>
      <c r="AA41" s="18"/>
      <c r="AB41" s="18"/>
      <c r="AC41" s="18"/>
      <c r="AD41" s="18"/>
      <c r="AE41" s="29"/>
      <c r="AF41" s="18">
        <f>SUM(J41,M41,P41,S41,V41,Y41,AB41)</f>
        <v>0</v>
      </c>
      <c r="AG41" s="18">
        <f>SUM(I41,L41,O41,R41,U41,X41,AA41,AD41)</f>
        <v>0</v>
      </c>
      <c r="AH41" s="18">
        <f>SUM(G41,H41,K41,N41,Q41,T41,W41,Z41,AC41)</f>
        <v>0</v>
      </c>
      <c r="AI41" s="18"/>
      <c r="AJ41" s="18"/>
      <c r="AK41" s="18"/>
      <c r="AL41" s="18"/>
      <c r="AM41" s="18"/>
      <c r="AN41" s="18"/>
      <c r="AO41" s="18"/>
      <c r="AP41" s="18">
        <f>SUM(AI41:AO41)</f>
        <v>0</v>
      </c>
      <c r="AQ41">
        <f>AE41*2+AF41*(25/70)+AG41*(10/80)+AH41*(15/9)+AP41/2</f>
        <v>0</v>
      </c>
      <c r="AR41" s="9">
        <f>AQ41/$AQ$1</f>
        <v>0</v>
      </c>
      <c r="AS41" s="34">
        <v>2</v>
      </c>
    </row>
    <row r="42" spans="1:45" ht="13.5" customHeight="1" thickBot="1">
      <c r="A42">
        <v>40</v>
      </c>
      <c r="B42" s="16" t="s">
        <v>62</v>
      </c>
      <c r="C42" s="16" t="s">
        <v>63</v>
      </c>
      <c r="D42" s="16" t="s">
        <v>48</v>
      </c>
      <c r="E42" s="7">
        <v>11</v>
      </c>
      <c r="F42" s="7" t="b">
        <v>1</v>
      </c>
      <c r="G42" s="18"/>
      <c r="H42" s="18"/>
      <c r="I42" s="18"/>
      <c r="J42" s="18">
        <v>0</v>
      </c>
      <c r="K42" s="18"/>
      <c r="L42" s="18"/>
      <c r="M42" s="18">
        <v>0</v>
      </c>
      <c r="N42" s="18"/>
      <c r="O42" s="18"/>
      <c r="P42" s="18"/>
      <c r="Q42" s="18"/>
      <c r="R42" s="18"/>
      <c r="S42" s="18">
        <v>0</v>
      </c>
      <c r="T42" s="18"/>
      <c r="U42" s="18"/>
      <c r="V42" s="18">
        <v>0</v>
      </c>
      <c r="W42" s="18"/>
      <c r="X42" s="18"/>
      <c r="Y42" s="18"/>
      <c r="Z42" s="18"/>
      <c r="AA42" s="18"/>
      <c r="AB42" s="18"/>
      <c r="AC42" s="18"/>
      <c r="AD42" s="18"/>
      <c r="AE42" s="29"/>
      <c r="AF42" s="18">
        <f>SUM(J42,M42,P42,S42,V42,Y42,AB42)</f>
        <v>0</v>
      </c>
      <c r="AG42" s="18">
        <f>SUM(I42,L42,O42,R42,U42,X42,AA42,AD42)</f>
        <v>0</v>
      </c>
      <c r="AH42" s="18">
        <f>SUM(G42,H42,K42,N42,Q42,T42,W42,Z42,AC42)</f>
        <v>0</v>
      </c>
      <c r="AI42" s="18"/>
      <c r="AJ42" s="18"/>
      <c r="AK42" s="18"/>
      <c r="AL42" s="18"/>
      <c r="AM42" s="18"/>
      <c r="AN42" s="18"/>
      <c r="AO42" s="18"/>
      <c r="AP42" s="18">
        <f>SUM(AI42:AO42)</f>
        <v>0</v>
      </c>
      <c r="AQ42">
        <f>AE42*2+AF42*(25/70)+AG42*(10/80)+AH42*(15/9)+AP42/2</f>
        <v>0</v>
      </c>
      <c r="AR42" s="9">
        <f>AQ42/$AQ$1</f>
        <v>0</v>
      </c>
      <c r="AS42" s="34">
        <v>2</v>
      </c>
    </row>
    <row r="43" spans="2:42" ht="13.5" customHeight="1">
      <c r="B43" s="10" t="s">
        <v>100</v>
      </c>
      <c r="C43" s="11"/>
      <c r="AH43" s="18"/>
      <c r="AI43" s="18"/>
      <c r="AJ43" s="18"/>
      <c r="AK43" s="18"/>
      <c r="AL43" s="18"/>
      <c r="AM43" s="18"/>
      <c r="AN43" s="18"/>
      <c r="AO43" s="18"/>
      <c r="AP43">
        <v>30</v>
      </c>
    </row>
    <row r="44" spans="2:3" ht="13.5" customHeight="1">
      <c r="B44" s="12" t="s">
        <v>101</v>
      </c>
      <c r="C44" s="13"/>
    </row>
    <row r="45" spans="2:3" ht="13.5" customHeight="1">
      <c r="B45" s="12" t="s">
        <v>102</v>
      </c>
      <c r="C45" s="13"/>
    </row>
    <row r="46" spans="2:3" ht="13.5" customHeight="1">
      <c r="B46" s="12" t="s">
        <v>103</v>
      </c>
      <c r="C46" s="13"/>
    </row>
    <row r="47" spans="2:3" ht="13.5" customHeight="1">
      <c r="B47" s="12" t="s">
        <v>104</v>
      </c>
      <c r="C47" s="13"/>
    </row>
    <row r="48" spans="2:3" ht="13.5" customHeight="1" thickBot="1">
      <c r="B48" s="14" t="s">
        <v>105</v>
      </c>
      <c r="C48" s="15"/>
    </row>
  </sheetData>
  <sheetProtection/>
  <conditionalFormatting sqref="AR3:AR42">
    <cfRule type="iconSet" priority="1" dxfId="0">
      <iconSet iconSet="3Flags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6.140625" style="0" customWidth="1"/>
    <col min="2" max="3" width="20.7109375" style="0" customWidth="1"/>
  </cols>
  <sheetData>
    <row r="1" spans="4:7" ht="15">
      <c r="D1">
        <v>10</v>
      </c>
      <c r="E1">
        <v>5</v>
      </c>
      <c r="F1">
        <v>10</v>
      </c>
      <c r="G1">
        <f>SUM(D1:F1)</f>
        <v>25</v>
      </c>
    </row>
    <row r="2" spans="2:7" ht="15">
      <c r="B2" s="1" t="s">
        <v>0</v>
      </c>
      <c r="C2" s="1" t="s">
        <v>1</v>
      </c>
      <c r="D2">
        <v>1</v>
      </c>
      <c r="E2">
        <v>2</v>
      </c>
      <c r="F2">
        <v>3</v>
      </c>
      <c r="G2" t="s">
        <v>99</v>
      </c>
    </row>
    <row r="3" spans="1:8" ht="15">
      <c r="A3">
        <v>1</v>
      </c>
      <c r="B3" s="2" t="s">
        <v>5</v>
      </c>
      <c r="C3" s="2" t="s">
        <v>6</v>
      </c>
      <c r="D3">
        <v>1</v>
      </c>
      <c r="E3">
        <v>1</v>
      </c>
      <c r="F3">
        <v>1</v>
      </c>
      <c r="G3">
        <f aca="true" t="shared" si="0" ref="G3:G16">D3*$D$1+E3*$E$1+F3*$F$1</f>
        <v>25</v>
      </c>
      <c r="H3">
        <f aca="true" t="shared" si="1" ref="H3:H16">G3/$G$1</f>
        <v>1</v>
      </c>
    </row>
    <row r="4" spans="1:8" ht="15">
      <c r="A4">
        <v>2</v>
      </c>
      <c r="B4" s="2" t="s">
        <v>88</v>
      </c>
      <c r="C4" s="2" t="s">
        <v>89</v>
      </c>
      <c r="D4">
        <v>0</v>
      </c>
      <c r="E4">
        <v>1</v>
      </c>
      <c r="F4">
        <v>0</v>
      </c>
      <c r="G4">
        <f t="shared" si="0"/>
        <v>5</v>
      </c>
      <c r="H4">
        <f t="shared" si="1"/>
        <v>0.2</v>
      </c>
    </row>
    <row r="5" spans="1:8" ht="15">
      <c r="A5">
        <v>3</v>
      </c>
      <c r="B5" s="2" t="s">
        <v>8</v>
      </c>
      <c r="C5" s="2" t="s">
        <v>9</v>
      </c>
      <c r="G5">
        <f t="shared" si="0"/>
        <v>0</v>
      </c>
      <c r="H5">
        <f t="shared" si="1"/>
        <v>0</v>
      </c>
    </row>
    <row r="6" spans="1:8" ht="15">
      <c r="A6">
        <v>4</v>
      </c>
      <c r="B6" s="2" t="s">
        <v>11</v>
      </c>
      <c r="C6" s="2" t="s">
        <v>12</v>
      </c>
      <c r="G6">
        <f t="shared" si="0"/>
        <v>0</v>
      </c>
      <c r="H6">
        <f t="shared" si="1"/>
        <v>0</v>
      </c>
    </row>
    <row r="7" spans="1:8" ht="15">
      <c r="A7">
        <v>5</v>
      </c>
      <c r="B7" s="2" t="s">
        <v>64</v>
      </c>
      <c r="C7" s="2" t="s">
        <v>65</v>
      </c>
      <c r="G7">
        <f t="shared" si="0"/>
        <v>0</v>
      </c>
      <c r="H7">
        <f t="shared" si="1"/>
        <v>0</v>
      </c>
    </row>
    <row r="8" spans="1:8" ht="15">
      <c r="A8">
        <v>6</v>
      </c>
      <c r="B8" s="2" t="s">
        <v>14</v>
      </c>
      <c r="C8" s="2" t="s">
        <v>15</v>
      </c>
      <c r="D8">
        <v>0</v>
      </c>
      <c r="E8">
        <v>0.75</v>
      </c>
      <c r="F8">
        <v>1</v>
      </c>
      <c r="G8">
        <f t="shared" si="0"/>
        <v>13.75</v>
      </c>
      <c r="H8">
        <f t="shared" si="1"/>
        <v>0.55</v>
      </c>
    </row>
    <row r="9" spans="1:8" ht="15">
      <c r="A9">
        <v>7</v>
      </c>
      <c r="B9" s="2" t="s">
        <v>72</v>
      </c>
      <c r="C9" s="2" t="s">
        <v>41</v>
      </c>
      <c r="G9">
        <f t="shared" si="0"/>
        <v>0</v>
      </c>
      <c r="H9">
        <f t="shared" si="1"/>
        <v>0</v>
      </c>
    </row>
    <row r="10" spans="1:8" ht="15">
      <c r="A10">
        <v>8</v>
      </c>
      <c r="B10" s="2" t="s">
        <v>17</v>
      </c>
      <c r="C10" s="2" t="s">
        <v>18</v>
      </c>
      <c r="D10">
        <v>0.5</v>
      </c>
      <c r="E10">
        <v>0.75</v>
      </c>
      <c r="F10">
        <v>0.5</v>
      </c>
      <c r="G10">
        <f t="shared" si="0"/>
        <v>13.75</v>
      </c>
      <c r="H10">
        <f t="shared" si="1"/>
        <v>0.55</v>
      </c>
    </row>
    <row r="11" spans="1:8" ht="15">
      <c r="A11">
        <v>9</v>
      </c>
      <c r="B11" s="2" t="s">
        <v>20</v>
      </c>
      <c r="C11" s="2" t="s">
        <v>21</v>
      </c>
      <c r="D11">
        <v>1</v>
      </c>
      <c r="E11">
        <v>1</v>
      </c>
      <c r="F11">
        <v>0.75</v>
      </c>
      <c r="G11">
        <f t="shared" si="0"/>
        <v>22.5</v>
      </c>
      <c r="H11">
        <f t="shared" si="1"/>
        <v>0.9</v>
      </c>
    </row>
    <row r="12" spans="1:8" ht="15">
      <c r="A12">
        <v>10</v>
      </c>
      <c r="B12" s="2" t="s">
        <v>83</v>
      </c>
      <c r="C12" s="2" t="s">
        <v>69</v>
      </c>
      <c r="G12">
        <f t="shared" si="0"/>
        <v>0</v>
      </c>
      <c r="H12">
        <f t="shared" si="1"/>
        <v>0</v>
      </c>
    </row>
    <row r="13" spans="1:8" ht="15">
      <c r="A13">
        <v>11</v>
      </c>
      <c r="B13" s="2" t="s">
        <v>66</v>
      </c>
      <c r="C13" s="2" t="s">
        <v>15</v>
      </c>
      <c r="G13">
        <f t="shared" si="0"/>
        <v>0</v>
      </c>
      <c r="H13">
        <f t="shared" si="1"/>
        <v>0</v>
      </c>
    </row>
    <row r="14" spans="1:8" ht="15">
      <c r="A14">
        <v>12</v>
      </c>
      <c r="B14" s="2" t="s">
        <v>23</v>
      </c>
      <c r="C14" s="2" t="s">
        <v>24</v>
      </c>
      <c r="D14">
        <v>1</v>
      </c>
      <c r="E14">
        <v>1</v>
      </c>
      <c r="F14">
        <v>0.75</v>
      </c>
      <c r="G14">
        <f t="shared" si="0"/>
        <v>22.5</v>
      </c>
      <c r="H14">
        <f t="shared" si="1"/>
        <v>0.9</v>
      </c>
    </row>
    <row r="15" spans="1:8" ht="15">
      <c r="A15">
        <v>13</v>
      </c>
      <c r="B15" s="2" t="s">
        <v>26</v>
      </c>
      <c r="C15" s="2" t="s">
        <v>27</v>
      </c>
      <c r="G15">
        <f t="shared" si="0"/>
        <v>0</v>
      </c>
      <c r="H15">
        <f t="shared" si="1"/>
        <v>0</v>
      </c>
    </row>
    <row r="16" spans="1:8" ht="15">
      <c r="A16">
        <v>14</v>
      </c>
      <c r="B16" s="2" t="s">
        <v>111</v>
      </c>
      <c r="C16" s="2" t="s">
        <v>53</v>
      </c>
      <c r="D16">
        <v>1</v>
      </c>
      <c r="E16">
        <v>0</v>
      </c>
      <c r="F16">
        <v>1</v>
      </c>
      <c r="G16">
        <f t="shared" si="0"/>
        <v>20</v>
      </c>
      <c r="H16">
        <f t="shared" si="1"/>
        <v>0.8</v>
      </c>
    </row>
    <row r="17" spans="1:8" ht="15">
      <c r="A17">
        <v>15</v>
      </c>
      <c r="B17" s="2" t="s">
        <v>29</v>
      </c>
      <c r="C17" s="2" t="s">
        <v>30</v>
      </c>
      <c r="D17">
        <v>1</v>
      </c>
      <c r="E17">
        <v>1</v>
      </c>
      <c r="F17">
        <v>0.75</v>
      </c>
      <c r="G17">
        <f aca="true" t="shared" si="2" ref="G17:G41">D17*$D$1+E17*$E$1+F17*$F$1</f>
        <v>22.5</v>
      </c>
      <c r="H17">
        <f aca="true" t="shared" si="3" ref="H17:H41">G17/$G$1</f>
        <v>0.9</v>
      </c>
    </row>
    <row r="18" spans="1:8" ht="15">
      <c r="A18">
        <v>16</v>
      </c>
      <c r="B18" s="2" t="s">
        <v>32</v>
      </c>
      <c r="C18" s="2" t="s">
        <v>33</v>
      </c>
      <c r="G18">
        <f t="shared" si="2"/>
        <v>0</v>
      </c>
      <c r="H18">
        <f t="shared" si="3"/>
        <v>0</v>
      </c>
    </row>
    <row r="19" spans="1:8" ht="15">
      <c r="A19">
        <v>17</v>
      </c>
      <c r="B19" s="2" t="s">
        <v>35</v>
      </c>
      <c r="C19" s="2" t="s">
        <v>12</v>
      </c>
      <c r="D19">
        <v>1</v>
      </c>
      <c r="E19">
        <v>1</v>
      </c>
      <c r="F19">
        <v>0.75</v>
      </c>
      <c r="G19">
        <f t="shared" si="2"/>
        <v>22.5</v>
      </c>
      <c r="H19">
        <f t="shared" si="3"/>
        <v>0.9</v>
      </c>
    </row>
    <row r="20" spans="1:8" ht="15">
      <c r="A20">
        <v>18</v>
      </c>
      <c r="B20" s="2" t="s">
        <v>94</v>
      </c>
      <c r="C20" s="2" t="s">
        <v>9</v>
      </c>
      <c r="G20">
        <f t="shared" si="2"/>
        <v>0</v>
      </c>
      <c r="H20">
        <f t="shared" si="3"/>
        <v>0</v>
      </c>
    </row>
    <row r="21" spans="1:8" ht="15">
      <c r="A21">
        <v>19</v>
      </c>
      <c r="B21" s="2" t="s">
        <v>75</v>
      </c>
      <c r="C21" s="2" t="s">
        <v>76</v>
      </c>
      <c r="D21">
        <v>0</v>
      </c>
      <c r="E21">
        <v>1</v>
      </c>
      <c r="F21">
        <v>0.5</v>
      </c>
      <c r="G21">
        <f t="shared" si="2"/>
        <v>10</v>
      </c>
      <c r="H21">
        <f t="shared" si="3"/>
        <v>0.4</v>
      </c>
    </row>
    <row r="22" spans="1:8" ht="15">
      <c r="A22">
        <v>20</v>
      </c>
      <c r="B22" s="2" t="s">
        <v>91</v>
      </c>
      <c r="C22" s="2" t="s">
        <v>60</v>
      </c>
      <c r="D22">
        <v>0</v>
      </c>
      <c r="E22">
        <v>1</v>
      </c>
      <c r="F22">
        <v>0.75</v>
      </c>
      <c r="G22">
        <f t="shared" si="2"/>
        <v>12.5</v>
      </c>
      <c r="H22">
        <f t="shared" si="3"/>
        <v>0.5</v>
      </c>
    </row>
    <row r="23" spans="1:8" ht="15">
      <c r="A23">
        <v>21</v>
      </c>
      <c r="B23" s="2" t="s">
        <v>37</v>
      </c>
      <c r="C23" s="2" t="s">
        <v>38</v>
      </c>
      <c r="D23">
        <v>1</v>
      </c>
      <c r="E23">
        <v>1</v>
      </c>
      <c r="F23">
        <v>0.5</v>
      </c>
      <c r="G23">
        <f t="shared" si="2"/>
        <v>20</v>
      </c>
      <c r="H23">
        <f t="shared" si="3"/>
        <v>0.8</v>
      </c>
    </row>
    <row r="24" spans="1:8" ht="15">
      <c r="A24">
        <v>22</v>
      </c>
      <c r="B24" s="2" t="s">
        <v>73</v>
      </c>
      <c r="C24" s="2" t="s">
        <v>74</v>
      </c>
      <c r="G24">
        <f t="shared" si="2"/>
        <v>0</v>
      </c>
      <c r="H24">
        <f t="shared" si="3"/>
        <v>0</v>
      </c>
    </row>
    <row r="25" spans="1:8" ht="15">
      <c r="A25">
        <v>23</v>
      </c>
      <c r="B25" s="4" t="s">
        <v>40</v>
      </c>
      <c r="C25" s="4" t="s">
        <v>41</v>
      </c>
      <c r="D25">
        <v>1</v>
      </c>
      <c r="E25">
        <v>1</v>
      </c>
      <c r="F25">
        <v>0.75</v>
      </c>
      <c r="G25">
        <f t="shared" si="2"/>
        <v>22.5</v>
      </c>
      <c r="H25">
        <f t="shared" si="3"/>
        <v>0.9</v>
      </c>
    </row>
    <row r="26" spans="1:8" ht="15">
      <c r="A26">
        <v>24</v>
      </c>
      <c r="B26" s="4" t="s">
        <v>42</v>
      </c>
      <c r="C26" s="4" t="s">
        <v>43</v>
      </c>
      <c r="D26">
        <v>1</v>
      </c>
      <c r="E26">
        <v>1</v>
      </c>
      <c r="F26">
        <v>0</v>
      </c>
      <c r="G26">
        <f t="shared" si="2"/>
        <v>15</v>
      </c>
      <c r="H26">
        <f t="shared" si="3"/>
        <v>0.6</v>
      </c>
    </row>
    <row r="27" spans="1:8" ht="15">
      <c r="A27">
        <v>25</v>
      </c>
      <c r="B27" s="4" t="s">
        <v>71</v>
      </c>
      <c r="C27" s="4" t="s">
        <v>12</v>
      </c>
      <c r="G27">
        <f t="shared" si="2"/>
        <v>0</v>
      </c>
      <c r="H27">
        <f t="shared" si="3"/>
        <v>0</v>
      </c>
    </row>
    <row r="28" spans="1:8" ht="15">
      <c r="A28">
        <v>26</v>
      </c>
      <c r="B28" s="4" t="s">
        <v>45</v>
      </c>
      <c r="C28" s="4" t="s">
        <v>9</v>
      </c>
      <c r="G28">
        <f t="shared" si="2"/>
        <v>0</v>
      </c>
      <c r="H28">
        <f t="shared" si="3"/>
        <v>0</v>
      </c>
    </row>
    <row r="29" spans="1:8" ht="15">
      <c r="A29">
        <v>27</v>
      </c>
      <c r="B29" s="4" t="s">
        <v>92</v>
      </c>
      <c r="C29" s="4" t="s">
        <v>50</v>
      </c>
      <c r="D29">
        <v>1</v>
      </c>
      <c r="E29">
        <v>0.75</v>
      </c>
      <c r="F29">
        <v>0.75</v>
      </c>
      <c r="G29">
        <f t="shared" si="2"/>
        <v>21.25</v>
      </c>
      <c r="H29">
        <f t="shared" si="3"/>
        <v>0.85</v>
      </c>
    </row>
    <row r="30" spans="1:8" ht="15">
      <c r="A30">
        <v>28</v>
      </c>
      <c r="B30" s="4" t="s">
        <v>46</v>
      </c>
      <c r="C30" s="4" t="s">
        <v>47</v>
      </c>
      <c r="G30">
        <f t="shared" si="2"/>
        <v>0</v>
      </c>
      <c r="H30">
        <f t="shared" si="3"/>
        <v>0</v>
      </c>
    </row>
    <row r="31" spans="1:8" ht="15">
      <c r="A31">
        <v>29</v>
      </c>
      <c r="B31" s="4" t="s">
        <v>49</v>
      </c>
      <c r="C31" s="4" t="s">
        <v>50</v>
      </c>
      <c r="D31">
        <v>1</v>
      </c>
      <c r="E31">
        <v>1</v>
      </c>
      <c r="F31">
        <v>1</v>
      </c>
      <c r="G31">
        <f t="shared" si="2"/>
        <v>25</v>
      </c>
      <c r="H31">
        <f t="shared" si="3"/>
        <v>1</v>
      </c>
    </row>
    <row r="32" spans="1:8" ht="15">
      <c r="A32">
        <v>30</v>
      </c>
      <c r="B32" s="4" t="s">
        <v>52</v>
      </c>
      <c r="C32" s="4" t="s">
        <v>53</v>
      </c>
      <c r="D32">
        <v>1</v>
      </c>
      <c r="E32">
        <v>1</v>
      </c>
      <c r="F32">
        <v>0.75</v>
      </c>
      <c r="G32">
        <f t="shared" si="2"/>
        <v>22.5</v>
      </c>
      <c r="H32">
        <f t="shared" si="3"/>
        <v>0.9</v>
      </c>
    </row>
    <row r="33" spans="1:8" ht="15">
      <c r="A33">
        <v>31</v>
      </c>
      <c r="B33" s="4" t="s">
        <v>55</v>
      </c>
      <c r="C33" s="4" t="s">
        <v>56</v>
      </c>
      <c r="D33">
        <v>1</v>
      </c>
      <c r="E33">
        <v>1</v>
      </c>
      <c r="F33">
        <v>0.5</v>
      </c>
      <c r="G33">
        <f t="shared" si="2"/>
        <v>20</v>
      </c>
      <c r="H33">
        <f t="shared" si="3"/>
        <v>0.8</v>
      </c>
    </row>
    <row r="34" spans="1:8" ht="15">
      <c r="A34">
        <v>32</v>
      </c>
      <c r="B34" s="4" t="s">
        <v>57</v>
      </c>
      <c r="C34" s="4" t="s">
        <v>30</v>
      </c>
      <c r="D34">
        <v>0.25</v>
      </c>
      <c r="E34">
        <v>0.75</v>
      </c>
      <c r="F34">
        <v>0.5</v>
      </c>
      <c r="G34">
        <f t="shared" si="2"/>
        <v>11.25</v>
      </c>
      <c r="H34">
        <f t="shared" si="3"/>
        <v>0.45</v>
      </c>
    </row>
    <row r="35" spans="1:8" ht="15">
      <c r="A35">
        <v>33</v>
      </c>
      <c r="B35" s="4" t="s">
        <v>59</v>
      </c>
      <c r="C35" s="4" t="s">
        <v>60</v>
      </c>
      <c r="D35">
        <v>1</v>
      </c>
      <c r="E35">
        <v>0.75</v>
      </c>
      <c r="F35">
        <v>1</v>
      </c>
      <c r="G35">
        <f t="shared" si="2"/>
        <v>23.75</v>
      </c>
      <c r="H35">
        <f t="shared" si="3"/>
        <v>0.95</v>
      </c>
    </row>
    <row r="36" spans="1:8" ht="15">
      <c r="A36">
        <v>34</v>
      </c>
      <c r="B36" s="4" t="s">
        <v>80</v>
      </c>
      <c r="C36" s="4" t="s">
        <v>81</v>
      </c>
      <c r="G36">
        <f t="shared" si="2"/>
        <v>0</v>
      </c>
      <c r="H36">
        <f t="shared" si="3"/>
        <v>0</v>
      </c>
    </row>
    <row r="37" spans="1:8" ht="15">
      <c r="A37">
        <v>35</v>
      </c>
      <c r="B37" s="4" t="s">
        <v>62</v>
      </c>
      <c r="C37" s="4" t="s">
        <v>63</v>
      </c>
      <c r="G37">
        <f t="shared" si="2"/>
        <v>0</v>
      </c>
      <c r="H37">
        <f t="shared" si="3"/>
        <v>0</v>
      </c>
    </row>
    <row r="38" spans="1:8" ht="15">
      <c r="A38">
        <v>36</v>
      </c>
      <c r="B38" s="4" t="s">
        <v>95</v>
      </c>
      <c r="C38" s="4" t="s">
        <v>97</v>
      </c>
      <c r="G38">
        <f t="shared" si="2"/>
        <v>0</v>
      </c>
      <c r="H38">
        <f t="shared" si="3"/>
        <v>0</v>
      </c>
    </row>
    <row r="39" spans="1:8" ht="15">
      <c r="A39">
        <v>37</v>
      </c>
      <c r="B39" s="4" t="s">
        <v>78</v>
      </c>
      <c r="C39" s="4" t="s">
        <v>63</v>
      </c>
      <c r="D39">
        <v>1</v>
      </c>
      <c r="E39">
        <v>1</v>
      </c>
      <c r="F39">
        <v>0.75</v>
      </c>
      <c r="G39">
        <f t="shared" si="2"/>
        <v>22.5</v>
      </c>
      <c r="H39">
        <f t="shared" si="3"/>
        <v>0.9</v>
      </c>
    </row>
    <row r="40" spans="1:8" ht="15">
      <c r="A40">
        <v>38</v>
      </c>
      <c r="B40" s="4" t="s">
        <v>85</v>
      </c>
      <c r="C40" s="4" t="s">
        <v>86</v>
      </c>
      <c r="G40">
        <f t="shared" si="2"/>
        <v>0</v>
      </c>
      <c r="H40">
        <f t="shared" si="3"/>
        <v>0</v>
      </c>
    </row>
    <row r="41" spans="1:8" ht="15">
      <c r="A41">
        <v>39</v>
      </c>
      <c r="B41" s="4" t="s">
        <v>68</v>
      </c>
      <c r="C41" s="4" t="s">
        <v>69</v>
      </c>
      <c r="D41">
        <v>1</v>
      </c>
      <c r="E41">
        <v>1</v>
      </c>
      <c r="F41">
        <v>1</v>
      </c>
      <c r="G41">
        <f t="shared" si="2"/>
        <v>25</v>
      </c>
      <c r="H41">
        <f t="shared" si="3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9">
      <selection activeCell="F3" sqref="F3:F42"/>
    </sheetView>
  </sheetViews>
  <sheetFormatPr defaultColWidth="9.140625" defaultRowHeight="15"/>
  <cols>
    <col min="1" max="1" width="6.140625" style="0" customWidth="1"/>
    <col min="2" max="3" width="20.7109375" style="0" customWidth="1"/>
    <col min="5" max="5" width="11.00390625" style="0" customWidth="1"/>
    <col min="6" max="6" width="8.8515625" style="0" customWidth="1"/>
  </cols>
  <sheetData>
    <row r="1" spans="4:5" ht="15">
      <c r="D1">
        <v>10</v>
      </c>
      <c r="E1">
        <v>15</v>
      </c>
    </row>
    <row r="2" spans="2:6" ht="15">
      <c r="B2" s="1" t="s">
        <v>0</v>
      </c>
      <c r="C2" s="1" t="s">
        <v>1</v>
      </c>
      <c r="D2">
        <v>1</v>
      </c>
      <c r="E2">
        <v>2</v>
      </c>
      <c r="F2" t="s">
        <v>99</v>
      </c>
    </row>
    <row r="3" spans="1:6" ht="15">
      <c r="A3">
        <v>1</v>
      </c>
      <c r="B3" s="2" t="s">
        <v>5</v>
      </c>
      <c r="C3" s="2" t="s">
        <v>6</v>
      </c>
      <c r="F3">
        <f aca="true" t="shared" si="0" ref="F3:F41">D3*$D$1+E3*$E$1</f>
        <v>0</v>
      </c>
    </row>
    <row r="4" spans="1:6" ht="15">
      <c r="A4">
        <v>2</v>
      </c>
      <c r="B4" s="2" t="s">
        <v>88</v>
      </c>
      <c r="C4" s="2" t="s">
        <v>89</v>
      </c>
      <c r="D4">
        <v>0.25</v>
      </c>
      <c r="E4">
        <v>0.25</v>
      </c>
      <c r="F4">
        <f t="shared" si="0"/>
        <v>6.25</v>
      </c>
    </row>
    <row r="5" spans="1:6" ht="15">
      <c r="A5">
        <v>3</v>
      </c>
      <c r="B5" s="2" t="s">
        <v>8</v>
      </c>
      <c r="C5" s="2" t="s">
        <v>9</v>
      </c>
      <c r="F5">
        <f t="shared" si="0"/>
        <v>0</v>
      </c>
    </row>
    <row r="6" spans="1:6" ht="15">
      <c r="A6">
        <v>4</v>
      </c>
      <c r="B6" s="2" t="s">
        <v>11</v>
      </c>
      <c r="C6" s="2" t="s">
        <v>12</v>
      </c>
      <c r="F6">
        <f t="shared" si="0"/>
        <v>0</v>
      </c>
    </row>
    <row r="7" spans="1:6" ht="15">
      <c r="A7">
        <v>5</v>
      </c>
      <c r="B7" s="2" t="s">
        <v>64</v>
      </c>
      <c r="C7" s="2" t="s">
        <v>65</v>
      </c>
      <c r="F7">
        <f t="shared" si="0"/>
        <v>0</v>
      </c>
    </row>
    <row r="8" spans="1:6" ht="15">
      <c r="A8">
        <v>6</v>
      </c>
      <c r="B8" s="2" t="s">
        <v>14</v>
      </c>
      <c r="C8" s="2" t="s">
        <v>15</v>
      </c>
      <c r="F8">
        <f t="shared" si="0"/>
        <v>0</v>
      </c>
    </row>
    <row r="9" spans="1:6" ht="15">
      <c r="A9">
        <v>7</v>
      </c>
      <c r="B9" s="2" t="s">
        <v>72</v>
      </c>
      <c r="C9" s="2" t="s">
        <v>41</v>
      </c>
      <c r="F9">
        <f t="shared" si="0"/>
        <v>0</v>
      </c>
    </row>
    <row r="10" spans="1:6" ht="15">
      <c r="A10">
        <v>8</v>
      </c>
      <c r="B10" s="2" t="s">
        <v>17</v>
      </c>
      <c r="C10" s="2" t="s">
        <v>18</v>
      </c>
      <c r="D10">
        <v>0.25</v>
      </c>
      <c r="E10">
        <v>1</v>
      </c>
      <c r="F10">
        <f t="shared" si="0"/>
        <v>17.5</v>
      </c>
    </row>
    <row r="11" spans="1:6" ht="15">
      <c r="A11">
        <v>9</v>
      </c>
      <c r="B11" s="2" t="s">
        <v>20</v>
      </c>
      <c r="C11" s="2" t="s">
        <v>21</v>
      </c>
      <c r="D11">
        <v>0.75</v>
      </c>
      <c r="E11">
        <v>0.25</v>
      </c>
      <c r="F11">
        <f t="shared" si="0"/>
        <v>11.25</v>
      </c>
    </row>
    <row r="12" spans="1:6" ht="15">
      <c r="A12">
        <v>10</v>
      </c>
      <c r="B12" s="2" t="s">
        <v>83</v>
      </c>
      <c r="C12" s="2" t="s">
        <v>69</v>
      </c>
      <c r="F12">
        <f t="shared" si="0"/>
        <v>0</v>
      </c>
    </row>
    <row r="13" spans="1:6" ht="15">
      <c r="A13">
        <v>11</v>
      </c>
      <c r="B13" s="2" t="s">
        <v>66</v>
      </c>
      <c r="C13" s="2" t="s">
        <v>15</v>
      </c>
      <c r="F13">
        <f t="shared" si="0"/>
        <v>0</v>
      </c>
    </row>
    <row r="14" spans="1:6" ht="15">
      <c r="A14">
        <v>12</v>
      </c>
      <c r="B14" s="2" t="s">
        <v>23</v>
      </c>
      <c r="C14" s="2" t="s">
        <v>24</v>
      </c>
      <c r="D14">
        <v>0</v>
      </c>
      <c r="E14">
        <v>0.25</v>
      </c>
      <c r="F14">
        <f t="shared" si="0"/>
        <v>3.75</v>
      </c>
    </row>
    <row r="15" spans="1:6" ht="15">
      <c r="A15">
        <v>13</v>
      </c>
      <c r="B15" s="2" t="s">
        <v>26</v>
      </c>
      <c r="C15" s="2" t="s">
        <v>27</v>
      </c>
      <c r="F15">
        <f t="shared" si="0"/>
        <v>0</v>
      </c>
    </row>
    <row r="16" spans="1:6" ht="15">
      <c r="A16">
        <v>14</v>
      </c>
      <c r="B16" s="2" t="s">
        <v>111</v>
      </c>
      <c r="C16" s="2" t="s">
        <v>53</v>
      </c>
      <c r="F16">
        <f t="shared" si="0"/>
        <v>0</v>
      </c>
    </row>
    <row r="17" spans="1:6" ht="15">
      <c r="A17">
        <v>15</v>
      </c>
      <c r="B17" s="2" t="s">
        <v>29</v>
      </c>
      <c r="C17" s="2" t="s">
        <v>30</v>
      </c>
      <c r="F17">
        <f t="shared" si="0"/>
        <v>0</v>
      </c>
    </row>
    <row r="18" spans="1:6" ht="15">
      <c r="A18">
        <v>16</v>
      </c>
      <c r="B18" s="2" t="s">
        <v>32</v>
      </c>
      <c r="C18" s="2" t="s">
        <v>33</v>
      </c>
      <c r="F18">
        <f t="shared" si="0"/>
        <v>0</v>
      </c>
    </row>
    <row r="19" spans="1:6" ht="15">
      <c r="A19">
        <v>17</v>
      </c>
      <c r="B19" s="2" t="s">
        <v>35</v>
      </c>
      <c r="C19" s="2" t="s">
        <v>12</v>
      </c>
      <c r="D19">
        <v>1</v>
      </c>
      <c r="E19">
        <v>1</v>
      </c>
      <c r="F19">
        <f t="shared" si="0"/>
        <v>25</v>
      </c>
    </row>
    <row r="20" spans="1:6" ht="15">
      <c r="A20">
        <v>18</v>
      </c>
      <c r="B20" s="2" t="s">
        <v>94</v>
      </c>
      <c r="C20" s="2" t="s">
        <v>9</v>
      </c>
      <c r="F20">
        <f t="shared" si="0"/>
        <v>0</v>
      </c>
    </row>
    <row r="21" spans="1:6" ht="15">
      <c r="A21">
        <v>19</v>
      </c>
      <c r="B21" s="2" t="s">
        <v>75</v>
      </c>
      <c r="C21" s="2" t="s">
        <v>76</v>
      </c>
      <c r="D21">
        <v>0.75</v>
      </c>
      <c r="E21">
        <v>0.25</v>
      </c>
      <c r="F21">
        <f t="shared" si="0"/>
        <v>11.25</v>
      </c>
    </row>
    <row r="22" spans="1:6" ht="15">
      <c r="A22">
        <v>20</v>
      </c>
      <c r="B22" s="2" t="s">
        <v>91</v>
      </c>
      <c r="C22" s="2" t="s">
        <v>60</v>
      </c>
      <c r="D22">
        <v>1</v>
      </c>
      <c r="E22">
        <v>0.75</v>
      </c>
      <c r="F22">
        <f t="shared" si="0"/>
        <v>21.25</v>
      </c>
    </row>
    <row r="23" spans="1:6" ht="15">
      <c r="A23">
        <v>21</v>
      </c>
      <c r="B23" s="2" t="s">
        <v>37</v>
      </c>
      <c r="C23" s="2" t="s">
        <v>38</v>
      </c>
      <c r="D23">
        <v>0.25</v>
      </c>
      <c r="E23">
        <v>0.25</v>
      </c>
      <c r="F23">
        <f t="shared" si="0"/>
        <v>6.25</v>
      </c>
    </row>
    <row r="24" spans="1:6" ht="15">
      <c r="A24">
        <v>22</v>
      </c>
      <c r="B24" s="2" t="s">
        <v>73</v>
      </c>
      <c r="C24" s="2" t="s">
        <v>74</v>
      </c>
      <c r="F24">
        <f t="shared" si="0"/>
        <v>0</v>
      </c>
    </row>
    <row r="25" spans="1:6" ht="15">
      <c r="A25">
        <v>23</v>
      </c>
      <c r="B25" s="4" t="s">
        <v>40</v>
      </c>
      <c r="C25" s="4" t="s">
        <v>41</v>
      </c>
      <c r="D25">
        <v>0</v>
      </c>
      <c r="E25">
        <v>1</v>
      </c>
      <c r="F25">
        <f t="shared" si="0"/>
        <v>15</v>
      </c>
    </row>
    <row r="26" spans="1:6" ht="15">
      <c r="A26">
        <v>24</v>
      </c>
      <c r="B26" s="4" t="s">
        <v>42</v>
      </c>
      <c r="C26" s="4" t="s">
        <v>43</v>
      </c>
      <c r="F26">
        <f t="shared" si="0"/>
        <v>0</v>
      </c>
    </row>
    <row r="27" spans="1:6" ht="15">
      <c r="A27">
        <v>25</v>
      </c>
      <c r="B27" s="4" t="s">
        <v>71</v>
      </c>
      <c r="C27" s="4" t="s">
        <v>12</v>
      </c>
      <c r="F27">
        <f t="shared" si="0"/>
        <v>0</v>
      </c>
    </row>
    <row r="28" spans="1:6" ht="15">
      <c r="A28">
        <v>26</v>
      </c>
      <c r="B28" s="4" t="s">
        <v>45</v>
      </c>
      <c r="C28" s="4" t="s">
        <v>9</v>
      </c>
      <c r="F28">
        <f t="shared" si="0"/>
        <v>0</v>
      </c>
    </row>
    <row r="29" spans="1:6" ht="15">
      <c r="A29">
        <v>27</v>
      </c>
      <c r="B29" s="4" t="s">
        <v>92</v>
      </c>
      <c r="C29" s="4" t="s">
        <v>50</v>
      </c>
      <c r="D29">
        <v>0</v>
      </c>
      <c r="E29">
        <v>0.5</v>
      </c>
      <c r="F29">
        <f t="shared" si="0"/>
        <v>7.5</v>
      </c>
    </row>
    <row r="30" spans="1:6" ht="15">
      <c r="A30">
        <v>28</v>
      </c>
      <c r="B30" s="4" t="s">
        <v>46</v>
      </c>
      <c r="C30" s="4" t="s">
        <v>47</v>
      </c>
      <c r="F30">
        <f t="shared" si="0"/>
        <v>0</v>
      </c>
    </row>
    <row r="31" spans="1:6" ht="15">
      <c r="A31">
        <v>29</v>
      </c>
      <c r="B31" s="4" t="s">
        <v>49</v>
      </c>
      <c r="C31" s="4" t="s">
        <v>50</v>
      </c>
      <c r="D31">
        <v>0.25</v>
      </c>
      <c r="E31">
        <v>0.5</v>
      </c>
      <c r="F31">
        <f t="shared" si="0"/>
        <v>10</v>
      </c>
    </row>
    <row r="32" spans="1:6" ht="15">
      <c r="A32">
        <v>30</v>
      </c>
      <c r="B32" s="4" t="s">
        <v>52</v>
      </c>
      <c r="C32" s="4" t="s">
        <v>53</v>
      </c>
      <c r="D32">
        <v>0</v>
      </c>
      <c r="E32">
        <v>0</v>
      </c>
      <c r="F32">
        <f t="shared" si="0"/>
        <v>0</v>
      </c>
    </row>
    <row r="33" spans="1:6" ht="15">
      <c r="A33">
        <v>31</v>
      </c>
      <c r="B33" s="4" t="s">
        <v>55</v>
      </c>
      <c r="C33" s="4" t="s">
        <v>56</v>
      </c>
      <c r="D33">
        <v>0</v>
      </c>
      <c r="E33">
        <v>1</v>
      </c>
      <c r="F33">
        <f t="shared" si="0"/>
        <v>15</v>
      </c>
    </row>
    <row r="34" spans="1:6" ht="15">
      <c r="A34">
        <v>32</v>
      </c>
      <c r="B34" s="4" t="s">
        <v>57</v>
      </c>
      <c r="C34" s="4" t="s">
        <v>30</v>
      </c>
      <c r="F34">
        <f t="shared" si="0"/>
        <v>0</v>
      </c>
    </row>
    <row r="35" spans="1:6" ht="15">
      <c r="A35">
        <v>33</v>
      </c>
      <c r="B35" s="4" t="s">
        <v>59</v>
      </c>
      <c r="C35" s="4" t="s">
        <v>60</v>
      </c>
      <c r="F35">
        <f t="shared" si="0"/>
        <v>0</v>
      </c>
    </row>
    <row r="36" spans="1:6" ht="15">
      <c r="A36">
        <v>34</v>
      </c>
      <c r="B36" s="4" t="s">
        <v>80</v>
      </c>
      <c r="C36" s="4" t="s">
        <v>81</v>
      </c>
      <c r="F36">
        <f t="shared" si="0"/>
        <v>0</v>
      </c>
    </row>
    <row r="37" spans="1:6" ht="15">
      <c r="A37">
        <v>35</v>
      </c>
      <c r="B37" s="4" t="s">
        <v>62</v>
      </c>
      <c r="C37" s="4" t="s">
        <v>63</v>
      </c>
      <c r="F37">
        <f t="shared" si="0"/>
        <v>0</v>
      </c>
    </row>
    <row r="38" spans="1:6" ht="15">
      <c r="A38">
        <v>36</v>
      </c>
      <c r="B38" s="4" t="s">
        <v>95</v>
      </c>
      <c r="C38" s="4" t="s">
        <v>97</v>
      </c>
      <c r="F38">
        <f t="shared" si="0"/>
        <v>0</v>
      </c>
    </row>
    <row r="39" spans="1:6" ht="15">
      <c r="A39">
        <v>37</v>
      </c>
      <c r="B39" s="4" t="s">
        <v>78</v>
      </c>
      <c r="C39" s="4" t="s">
        <v>63</v>
      </c>
      <c r="D39">
        <v>0</v>
      </c>
      <c r="E39">
        <v>1</v>
      </c>
      <c r="F39">
        <f t="shared" si="0"/>
        <v>15</v>
      </c>
    </row>
    <row r="40" spans="1:6" ht="15">
      <c r="A40">
        <v>38</v>
      </c>
      <c r="B40" s="4" t="s">
        <v>85</v>
      </c>
      <c r="C40" s="4" t="s">
        <v>86</v>
      </c>
      <c r="F40">
        <f t="shared" si="0"/>
        <v>0</v>
      </c>
    </row>
    <row r="41" spans="1:6" ht="15">
      <c r="A41">
        <v>39</v>
      </c>
      <c r="B41" s="4" t="s">
        <v>68</v>
      </c>
      <c r="C41" s="4" t="s">
        <v>69</v>
      </c>
      <c r="D41">
        <v>0.5</v>
      </c>
      <c r="E41">
        <v>1</v>
      </c>
      <c r="F41">
        <f t="shared" si="0"/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2">
      <selection activeCell="F3" sqref="F3:F42"/>
    </sheetView>
  </sheetViews>
  <sheetFormatPr defaultColWidth="9.140625" defaultRowHeight="15"/>
  <cols>
    <col min="1" max="1" width="6.140625" style="0" customWidth="1"/>
    <col min="2" max="3" width="20.7109375" style="0" customWidth="1"/>
  </cols>
  <sheetData>
    <row r="1" spans="4:6" ht="15">
      <c r="D1">
        <v>10</v>
      </c>
      <c r="E1">
        <v>15</v>
      </c>
      <c r="F1">
        <f>SUM(D1:E1)</f>
        <v>25</v>
      </c>
    </row>
    <row r="2" spans="2:6" ht="15">
      <c r="B2" s="1" t="s">
        <v>0</v>
      </c>
      <c r="C2" s="1" t="s">
        <v>1</v>
      </c>
      <c r="F2" t="s">
        <v>99</v>
      </c>
    </row>
    <row r="3" spans="1:7" ht="15">
      <c r="A3">
        <v>1</v>
      </c>
      <c r="B3" s="2" t="s">
        <v>5</v>
      </c>
      <c r="C3" s="2" t="s">
        <v>6</v>
      </c>
      <c r="D3">
        <v>0.5</v>
      </c>
      <c r="E3">
        <v>0.75</v>
      </c>
      <c r="F3">
        <f>D3*$D$1+E3*$E$1</f>
        <v>16.25</v>
      </c>
      <c r="G3">
        <f>F3/$F$1</f>
        <v>0.65</v>
      </c>
    </row>
    <row r="4" spans="1:7" ht="15">
      <c r="A4">
        <v>2</v>
      </c>
      <c r="B4" s="2" t="s">
        <v>88</v>
      </c>
      <c r="C4" s="2" t="s">
        <v>89</v>
      </c>
      <c r="D4">
        <v>0.5</v>
      </c>
      <c r="E4">
        <v>0.75</v>
      </c>
      <c r="F4">
        <f aca="true" t="shared" si="0" ref="F4:F42">D4*$D$1+E4*$E$1</f>
        <v>16.25</v>
      </c>
      <c r="G4">
        <f>F4/$F$1</f>
        <v>0.65</v>
      </c>
    </row>
    <row r="5" spans="1:7" ht="15">
      <c r="A5">
        <v>3</v>
      </c>
      <c r="B5" s="2" t="s">
        <v>8</v>
      </c>
      <c r="C5" s="2" t="s">
        <v>9</v>
      </c>
      <c r="F5">
        <f t="shared" si="0"/>
        <v>0</v>
      </c>
      <c r="G5">
        <f aca="true" t="shared" si="1" ref="G5:G40">F5/$F$1</f>
        <v>0</v>
      </c>
    </row>
    <row r="6" spans="1:7" ht="15">
      <c r="A6">
        <v>4</v>
      </c>
      <c r="B6" s="2" t="s">
        <v>11</v>
      </c>
      <c r="C6" s="2" t="s">
        <v>12</v>
      </c>
      <c r="F6">
        <f t="shared" si="0"/>
        <v>0</v>
      </c>
      <c r="G6">
        <f t="shared" si="1"/>
        <v>0</v>
      </c>
    </row>
    <row r="7" spans="1:7" ht="15">
      <c r="A7">
        <v>5</v>
      </c>
      <c r="B7" s="2" t="s">
        <v>64</v>
      </c>
      <c r="C7" s="2" t="s">
        <v>65</v>
      </c>
      <c r="F7">
        <f t="shared" si="0"/>
        <v>0</v>
      </c>
      <c r="G7">
        <f t="shared" si="1"/>
        <v>0</v>
      </c>
    </row>
    <row r="8" spans="1:7" ht="15">
      <c r="A8">
        <v>6</v>
      </c>
      <c r="B8" s="2" t="s">
        <v>14</v>
      </c>
      <c r="C8" s="2" t="s">
        <v>15</v>
      </c>
      <c r="F8">
        <f t="shared" si="0"/>
        <v>0</v>
      </c>
      <c r="G8">
        <f t="shared" si="1"/>
        <v>0</v>
      </c>
    </row>
    <row r="9" spans="1:7" ht="15">
      <c r="A9">
        <v>7</v>
      </c>
      <c r="B9" s="2" t="s">
        <v>72</v>
      </c>
      <c r="C9" s="2" t="s">
        <v>41</v>
      </c>
      <c r="F9">
        <f t="shared" si="0"/>
        <v>0</v>
      </c>
      <c r="G9">
        <f t="shared" si="1"/>
        <v>0</v>
      </c>
    </row>
    <row r="10" spans="1:7" ht="15">
      <c r="A10">
        <v>8</v>
      </c>
      <c r="B10" s="2" t="s">
        <v>17</v>
      </c>
      <c r="C10" s="2" t="s">
        <v>18</v>
      </c>
      <c r="D10">
        <v>1</v>
      </c>
      <c r="E10">
        <v>0.75</v>
      </c>
      <c r="F10">
        <f t="shared" si="0"/>
        <v>21.25</v>
      </c>
      <c r="G10">
        <f t="shared" si="1"/>
        <v>0.85</v>
      </c>
    </row>
    <row r="11" spans="1:7" ht="15">
      <c r="A11">
        <v>9</v>
      </c>
      <c r="B11" s="2" t="s">
        <v>20</v>
      </c>
      <c r="C11" s="2" t="s">
        <v>21</v>
      </c>
      <c r="D11">
        <v>1</v>
      </c>
      <c r="E11">
        <v>0.5</v>
      </c>
      <c r="F11">
        <f t="shared" si="0"/>
        <v>17.5</v>
      </c>
      <c r="G11">
        <f t="shared" si="1"/>
        <v>0.7</v>
      </c>
    </row>
    <row r="12" spans="1:7" ht="15">
      <c r="A12">
        <v>10</v>
      </c>
      <c r="B12" s="2" t="s">
        <v>83</v>
      </c>
      <c r="C12" s="2" t="s">
        <v>69</v>
      </c>
      <c r="F12">
        <f t="shared" si="0"/>
        <v>0</v>
      </c>
      <c r="G12">
        <f t="shared" si="1"/>
        <v>0</v>
      </c>
    </row>
    <row r="13" spans="1:7" ht="15">
      <c r="A13">
        <v>11</v>
      </c>
      <c r="B13" s="2" t="s">
        <v>66</v>
      </c>
      <c r="C13" s="2" t="s">
        <v>15</v>
      </c>
      <c r="F13">
        <f t="shared" si="0"/>
        <v>0</v>
      </c>
      <c r="G13">
        <f t="shared" si="1"/>
        <v>0</v>
      </c>
    </row>
    <row r="14" spans="1:7" ht="15">
      <c r="A14">
        <v>12</v>
      </c>
      <c r="B14" s="2" t="s">
        <v>23</v>
      </c>
      <c r="C14" s="2" t="s">
        <v>24</v>
      </c>
      <c r="D14">
        <v>0.75</v>
      </c>
      <c r="E14">
        <v>0</v>
      </c>
      <c r="F14">
        <f t="shared" si="0"/>
        <v>7.5</v>
      </c>
      <c r="G14">
        <f t="shared" si="1"/>
        <v>0.3</v>
      </c>
    </row>
    <row r="15" spans="1:7" ht="15">
      <c r="A15">
        <v>13</v>
      </c>
      <c r="B15" s="2" t="s">
        <v>26</v>
      </c>
      <c r="C15" s="2" t="s">
        <v>27</v>
      </c>
      <c r="F15">
        <f t="shared" si="0"/>
        <v>0</v>
      </c>
      <c r="G15">
        <f t="shared" si="1"/>
        <v>0</v>
      </c>
    </row>
    <row r="16" spans="1:7" ht="15">
      <c r="A16">
        <v>14</v>
      </c>
      <c r="B16" s="2" t="s">
        <v>111</v>
      </c>
      <c r="C16" s="2" t="s">
        <v>53</v>
      </c>
      <c r="D16">
        <v>0.75</v>
      </c>
      <c r="E16">
        <v>0.75</v>
      </c>
      <c r="F16">
        <f t="shared" si="0"/>
        <v>18.75</v>
      </c>
      <c r="G16">
        <f t="shared" si="1"/>
        <v>0.75</v>
      </c>
    </row>
    <row r="17" spans="1:7" ht="15">
      <c r="A17">
        <v>15</v>
      </c>
      <c r="B17" s="2" t="s">
        <v>29</v>
      </c>
      <c r="C17" s="2" t="s">
        <v>30</v>
      </c>
      <c r="F17">
        <f t="shared" si="0"/>
        <v>0</v>
      </c>
      <c r="G17">
        <f t="shared" si="1"/>
        <v>0</v>
      </c>
    </row>
    <row r="18" spans="1:7" ht="15">
      <c r="A18">
        <v>16</v>
      </c>
      <c r="B18" s="2" t="s">
        <v>32</v>
      </c>
      <c r="C18" s="2" t="s">
        <v>33</v>
      </c>
      <c r="F18">
        <f t="shared" si="0"/>
        <v>0</v>
      </c>
      <c r="G18">
        <f t="shared" si="1"/>
        <v>0</v>
      </c>
    </row>
    <row r="19" spans="1:7" ht="15">
      <c r="A19">
        <v>17</v>
      </c>
      <c r="B19" s="2" t="s">
        <v>35</v>
      </c>
      <c r="C19" s="2" t="s">
        <v>12</v>
      </c>
      <c r="D19">
        <v>1</v>
      </c>
      <c r="E19">
        <v>1</v>
      </c>
      <c r="F19">
        <f t="shared" si="0"/>
        <v>25</v>
      </c>
      <c r="G19">
        <f t="shared" si="1"/>
        <v>1</v>
      </c>
    </row>
    <row r="20" spans="1:7" ht="15">
      <c r="A20">
        <v>18</v>
      </c>
      <c r="B20" s="2" t="s">
        <v>94</v>
      </c>
      <c r="C20" s="2" t="s">
        <v>9</v>
      </c>
      <c r="D20">
        <v>0.5</v>
      </c>
      <c r="E20">
        <v>0.5</v>
      </c>
      <c r="F20">
        <f t="shared" si="0"/>
        <v>12.5</v>
      </c>
      <c r="G20">
        <f t="shared" si="1"/>
        <v>0.5</v>
      </c>
    </row>
    <row r="21" spans="1:7" ht="15">
      <c r="A21">
        <v>19</v>
      </c>
      <c r="B21" s="2" t="s">
        <v>75</v>
      </c>
      <c r="C21" s="2" t="s">
        <v>76</v>
      </c>
      <c r="D21">
        <v>0.25</v>
      </c>
      <c r="E21">
        <v>0.75</v>
      </c>
      <c r="F21">
        <f t="shared" si="0"/>
        <v>13.75</v>
      </c>
      <c r="G21">
        <f t="shared" si="1"/>
        <v>0.55</v>
      </c>
    </row>
    <row r="22" spans="1:7" ht="15">
      <c r="A22">
        <v>20</v>
      </c>
      <c r="B22" s="2" t="s">
        <v>91</v>
      </c>
      <c r="C22" s="2" t="s">
        <v>60</v>
      </c>
      <c r="D22">
        <v>0.75</v>
      </c>
      <c r="E22">
        <v>0.75</v>
      </c>
      <c r="F22">
        <f t="shared" si="0"/>
        <v>18.75</v>
      </c>
      <c r="G22">
        <f t="shared" si="1"/>
        <v>0.75</v>
      </c>
    </row>
    <row r="23" spans="1:7" ht="15">
      <c r="A23">
        <v>21</v>
      </c>
      <c r="B23" s="2" t="s">
        <v>37</v>
      </c>
      <c r="C23" s="2" t="s">
        <v>38</v>
      </c>
      <c r="D23">
        <v>0.5</v>
      </c>
      <c r="E23">
        <v>0.25</v>
      </c>
      <c r="F23">
        <f t="shared" si="0"/>
        <v>8.75</v>
      </c>
      <c r="G23">
        <f t="shared" si="1"/>
        <v>0.35</v>
      </c>
    </row>
    <row r="24" spans="1:7" ht="15">
      <c r="A24">
        <v>22</v>
      </c>
      <c r="B24" s="2" t="s">
        <v>73</v>
      </c>
      <c r="C24" s="2" t="s">
        <v>74</v>
      </c>
      <c r="F24">
        <f t="shared" si="0"/>
        <v>0</v>
      </c>
      <c r="G24">
        <f t="shared" si="1"/>
        <v>0</v>
      </c>
    </row>
    <row r="25" spans="1:7" ht="15">
      <c r="A25">
        <v>23</v>
      </c>
      <c r="B25" s="4" t="s">
        <v>40</v>
      </c>
      <c r="C25" s="4" t="s">
        <v>41</v>
      </c>
      <c r="D25">
        <v>0.75</v>
      </c>
      <c r="E25">
        <v>0.75</v>
      </c>
      <c r="F25">
        <f t="shared" si="0"/>
        <v>18.75</v>
      </c>
      <c r="G25">
        <f t="shared" si="1"/>
        <v>0.75</v>
      </c>
    </row>
    <row r="26" spans="1:7" ht="15">
      <c r="A26">
        <v>24</v>
      </c>
      <c r="B26" s="4" t="s">
        <v>42</v>
      </c>
      <c r="C26" s="4" t="s">
        <v>43</v>
      </c>
      <c r="F26">
        <f t="shared" si="0"/>
        <v>0</v>
      </c>
      <c r="G26">
        <f t="shared" si="1"/>
        <v>0</v>
      </c>
    </row>
    <row r="27" spans="1:7" ht="15">
      <c r="A27">
        <v>25</v>
      </c>
      <c r="B27" s="4" t="s">
        <v>71</v>
      </c>
      <c r="C27" s="4" t="s">
        <v>12</v>
      </c>
      <c r="F27">
        <f t="shared" si="0"/>
        <v>0</v>
      </c>
      <c r="G27">
        <f t="shared" si="1"/>
        <v>0</v>
      </c>
    </row>
    <row r="28" spans="1:7" ht="15">
      <c r="A28">
        <v>26</v>
      </c>
      <c r="B28" s="4" t="s">
        <v>45</v>
      </c>
      <c r="C28" s="4" t="s">
        <v>9</v>
      </c>
      <c r="F28">
        <f t="shared" si="0"/>
        <v>0</v>
      </c>
      <c r="G28">
        <f t="shared" si="1"/>
        <v>0</v>
      </c>
    </row>
    <row r="29" spans="1:7" ht="15">
      <c r="A29">
        <v>27</v>
      </c>
      <c r="B29" s="4" t="s">
        <v>92</v>
      </c>
      <c r="C29" s="4" t="s">
        <v>50</v>
      </c>
      <c r="D29">
        <v>0.75</v>
      </c>
      <c r="E29">
        <v>0.5</v>
      </c>
      <c r="F29">
        <f t="shared" si="0"/>
        <v>15</v>
      </c>
      <c r="G29">
        <f t="shared" si="1"/>
        <v>0.6</v>
      </c>
    </row>
    <row r="30" spans="1:7" ht="15">
      <c r="A30">
        <v>28</v>
      </c>
      <c r="B30" s="4" t="s">
        <v>46</v>
      </c>
      <c r="C30" s="4" t="s">
        <v>47</v>
      </c>
      <c r="F30">
        <f t="shared" si="0"/>
        <v>0</v>
      </c>
      <c r="G30">
        <f t="shared" si="1"/>
        <v>0</v>
      </c>
    </row>
    <row r="31" spans="1:7" ht="15">
      <c r="A31">
        <v>29</v>
      </c>
      <c r="B31" s="4" t="s">
        <v>49</v>
      </c>
      <c r="C31" s="4" t="s">
        <v>50</v>
      </c>
      <c r="D31">
        <v>0.75</v>
      </c>
      <c r="E31">
        <v>0.75</v>
      </c>
      <c r="F31">
        <f t="shared" si="0"/>
        <v>18.75</v>
      </c>
      <c r="G31">
        <f t="shared" si="1"/>
        <v>0.75</v>
      </c>
    </row>
    <row r="32" spans="1:7" ht="15">
      <c r="A32">
        <v>30</v>
      </c>
      <c r="B32" s="4" t="s">
        <v>52</v>
      </c>
      <c r="C32" s="4" t="s">
        <v>53</v>
      </c>
      <c r="D32">
        <v>0.75</v>
      </c>
      <c r="E32">
        <v>0</v>
      </c>
      <c r="F32">
        <f t="shared" si="0"/>
        <v>7.5</v>
      </c>
      <c r="G32">
        <f t="shared" si="1"/>
        <v>0.3</v>
      </c>
    </row>
    <row r="33" spans="1:7" ht="15">
      <c r="A33">
        <v>31</v>
      </c>
      <c r="B33" s="4" t="s">
        <v>55</v>
      </c>
      <c r="C33" s="4" t="s">
        <v>56</v>
      </c>
      <c r="D33">
        <v>1</v>
      </c>
      <c r="E33">
        <v>0.75</v>
      </c>
      <c r="F33">
        <f t="shared" si="0"/>
        <v>21.25</v>
      </c>
      <c r="G33">
        <f t="shared" si="1"/>
        <v>0.85</v>
      </c>
    </row>
    <row r="34" spans="1:7" ht="15">
      <c r="A34">
        <v>32</v>
      </c>
      <c r="B34" s="4" t="s">
        <v>57</v>
      </c>
      <c r="C34" s="4" t="s">
        <v>30</v>
      </c>
      <c r="D34">
        <v>0.5</v>
      </c>
      <c r="E34">
        <v>0.5</v>
      </c>
      <c r="F34">
        <f t="shared" si="0"/>
        <v>12.5</v>
      </c>
      <c r="G34">
        <f t="shared" si="1"/>
        <v>0.5</v>
      </c>
    </row>
    <row r="35" spans="1:7" ht="15">
      <c r="A35">
        <v>33</v>
      </c>
      <c r="B35" s="4" t="s">
        <v>59</v>
      </c>
      <c r="C35" s="4" t="s">
        <v>60</v>
      </c>
      <c r="D35">
        <v>0.25</v>
      </c>
      <c r="E35">
        <v>0.25</v>
      </c>
      <c r="F35">
        <f t="shared" si="0"/>
        <v>6.25</v>
      </c>
      <c r="G35">
        <f t="shared" si="1"/>
        <v>0.25</v>
      </c>
    </row>
    <row r="36" spans="1:7" ht="15">
      <c r="A36">
        <v>34</v>
      </c>
      <c r="B36" s="4" t="s">
        <v>80</v>
      </c>
      <c r="C36" s="4" t="s">
        <v>81</v>
      </c>
      <c r="F36">
        <f t="shared" si="0"/>
        <v>0</v>
      </c>
      <c r="G36">
        <f t="shared" si="1"/>
        <v>0</v>
      </c>
    </row>
    <row r="37" spans="1:7" ht="15">
      <c r="A37">
        <v>35</v>
      </c>
      <c r="B37" s="4" t="s">
        <v>62</v>
      </c>
      <c r="C37" s="4" t="s">
        <v>63</v>
      </c>
      <c r="F37">
        <f t="shared" si="0"/>
        <v>0</v>
      </c>
      <c r="G37">
        <f t="shared" si="1"/>
        <v>0</v>
      </c>
    </row>
    <row r="38" spans="1:7" ht="15">
      <c r="A38">
        <v>36</v>
      </c>
      <c r="B38" s="4" t="s">
        <v>95</v>
      </c>
      <c r="C38" s="4" t="s">
        <v>97</v>
      </c>
      <c r="F38">
        <f t="shared" si="0"/>
        <v>0</v>
      </c>
      <c r="G38">
        <f t="shared" si="1"/>
        <v>0</v>
      </c>
    </row>
    <row r="39" spans="1:7" ht="15">
      <c r="A39">
        <v>37</v>
      </c>
      <c r="B39" s="4" t="s">
        <v>78</v>
      </c>
      <c r="C39" s="4" t="s">
        <v>63</v>
      </c>
      <c r="D39">
        <v>0.75</v>
      </c>
      <c r="E39">
        <v>0.75</v>
      </c>
      <c r="F39">
        <f t="shared" si="0"/>
        <v>18.75</v>
      </c>
      <c r="G39">
        <f t="shared" si="1"/>
        <v>0.75</v>
      </c>
    </row>
    <row r="40" spans="1:7" ht="15">
      <c r="A40">
        <v>38</v>
      </c>
      <c r="B40" s="4" t="s">
        <v>85</v>
      </c>
      <c r="C40" s="4" t="s">
        <v>86</v>
      </c>
      <c r="D40">
        <v>0.5</v>
      </c>
      <c r="E40">
        <v>0.75</v>
      </c>
      <c r="F40">
        <f t="shared" si="0"/>
        <v>16.25</v>
      </c>
      <c r="G40">
        <f t="shared" si="1"/>
        <v>0.65</v>
      </c>
    </row>
    <row r="41" spans="1:7" ht="15">
      <c r="A41">
        <v>39</v>
      </c>
      <c r="B41" s="4" t="s">
        <v>68</v>
      </c>
      <c r="C41" s="4" t="s">
        <v>69</v>
      </c>
      <c r="D41">
        <v>0.75</v>
      </c>
      <c r="E41">
        <v>0.75</v>
      </c>
      <c r="F41">
        <f t="shared" si="0"/>
        <v>18.75</v>
      </c>
      <c r="G41">
        <f>F41/$F$1</f>
        <v>0.75</v>
      </c>
    </row>
    <row r="42" spans="1:7" ht="15">
      <c r="A42">
        <v>40</v>
      </c>
      <c r="B42" s="4" t="s">
        <v>119</v>
      </c>
      <c r="C42" s="4" t="s">
        <v>120</v>
      </c>
      <c r="F42">
        <f t="shared" si="0"/>
        <v>0</v>
      </c>
      <c r="G42">
        <f>F42/$F$1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E43" sqref="E43"/>
    </sheetView>
  </sheetViews>
  <sheetFormatPr defaultColWidth="9.140625" defaultRowHeight="15"/>
  <cols>
    <col min="1" max="1" width="6.140625" style="0" customWidth="1"/>
    <col min="2" max="3" width="20.7109375" style="0" customWidth="1"/>
  </cols>
  <sheetData>
    <row r="1" spans="4:6" ht="15">
      <c r="D1">
        <v>10</v>
      </c>
      <c r="E1">
        <v>15</v>
      </c>
      <c r="F1">
        <f>SUM(D1:E1)</f>
        <v>25</v>
      </c>
    </row>
    <row r="2" spans="2:6" ht="15">
      <c r="B2" s="1" t="s">
        <v>0</v>
      </c>
      <c r="C2" s="1" t="s">
        <v>1</v>
      </c>
      <c r="F2" t="s">
        <v>99</v>
      </c>
    </row>
    <row r="3" spans="1:7" ht="15">
      <c r="A3">
        <v>1</v>
      </c>
      <c r="B3" s="2" t="s">
        <v>5</v>
      </c>
      <c r="C3" s="2" t="s">
        <v>6</v>
      </c>
      <c r="F3">
        <f>D3*$D$1+E3*$E$1</f>
        <v>0</v>
      </c>
      <c r="G3">
        <f>F3/$F$1</f>
        <v>0</v>
      </c>
    </row>
    <row r="4" spans="1:7" ht="15">
      <c r="A4">
        <v>2</v>
      </c>
      <c r="B4" s="2" t="s">
        <v>88</v>
      </c>
      <c r="C4" s="2" t="s">
        <v>89</v>
      </c>
      <c r="D4">
        <v>1</v>
      </c>
      <c r="E4">
        <v>0</v>
      </c>
      <c r="F4">
        <f aca="true" t="shared" si="0" ref="F4:F42">D4*$D$1+E4*$E$1</f>
        <v>10</v>
      </c>
      <c r="G4">
        <f>F4/$F$1</f>
        <v>0.4</v>
      </c>
    </row>
    <row r="5" spans="1:7" ht="15">
      <c r="A5">
        <v>3</v>
      </c>
      <c r="B5" s="2" t="s">
        <v>8</v>
      </c>
      <c r="C5" s="2" t="s">
        <v>9</v>
      </c>
      <c r="F5">
        <f t="shared" si="0"/>
        <v>0</v>
      </c>
      <c r="G5">
        <f aca="true" t="shared" si="1" ref="G5:G40">F5/$F$1</f>
        <v>0</v>
      </c>
    </row>
    <row r="6" spans="1:7" ht="15">
      <c r="A6">
        <v>4</v>
      </c>
      <c r="B6" s="2" t="s">
        <v>11</v>
      </c>
      <c r="C6" s="2" t="s">
        <v>12</v>
      </c>
      <c r="F6">
        <f t="shared" si="0"/>
        <v>0</v>
      </c>
      <c r="G6">
        <f t="shared" si="1"/>
        <v>0</v>
      </c>
    </row>
    <row r="7" spans="1:7" ht="15">
      <c r="A7">
        <v>5</v>
      </c>
      <c r="B7" s="2" t="s">
        <v>64</v>
      </c>
      <c r="C7" s="2" t="s">
        <v>65</v>
      </c>
      <c r="F7">
        <f t="shared" si="0"/>
        <v>0</v>
      </c>
      <c r="G7">
        <f t="shared" si="1"/>
        <v>0</v>
      </c>
    </row>
    <row r="8" spans="1:7" ht="15">
      <c r="A8">
        <v>6</v>
      </c>
      <c r="B8" s="2" t="s">
        <v>14</v>
      </c>
      <c r="C8" s="2" t="s">
        <v>15</v>
      </c>
      <c r="F8">
        <f t="shared" si="0"/>
        <v>0</v>
      </c>
      <c r="G8">
        <f t="shared" si="1"/>
        <v>0</v>
      </c>
    </row>
    <row r="9" spans="1:7" ht="15">
      <c r="A9">
        <v>7</v>
      </c>
      <c r="B9" s="2" t="s">
        <v>72</v>
      </c>
      <c r="C9" s="2" t="s">
        <v>41</v>
      </c>
      <c r="F9">
        <f t="shared" si="0"/>
        <v>0</v>
      </c>
      <c r="G9">
        <f t="shared" si="1"/>
        <v>0</v>
      </c>
    </row>
    <row r="10" spans="1:7" ht="15">
      <c r="A10">
        <v>8</v>
      </c>
      <c r="B10" s="2" t="s">
        <v>17</v>
      </c>
      <c r="C10" s="2" t="s">
        <v>18</v>
      </c>
      <c r="F10">
        <f t="shared" si="0"/>
        <v>0</v>
      </c>
      <c r="G10">
        <f t="shared" si="1"/>
        <v>0</v>
      </c>
    </row>
    <row r="11" spans="1:7" ht="15">
      <c r="A11">
        <v>9</v>
      </c>
      <c r="B11" s="2" t="s">
        <v>20</v>
      </c>
      <c r="C11" s="2" t="s">
        <v>21</v>
      </c>
      <c r="D11">
        <v>0.25</v>
      </c>
      <c r="E11">
        <v>0</v>
      </c>
      <c r="F11">
        <f t="shared" si="0"/>
        <v>2.5</v>
      </c>
      <c r="G11">
        <f t="shared" si="1"/>
        <v>0.1</v>
      </c>
    </row>
    <row r="12" spans="1:7" ht="15">
      <c r="A12">
        <v>10</v>
      </c>
      <c r="B12" s="2" t="s">
        <v>83</v>
      </c>
      <c r="C12" s="2" t="s">
        <v>69</v>
      </c>
      <c r="F12">
        <f t="shared" si="0"/>
        <v>0</v>
      </c>
      <c r="G12">
        <f t="shared" si="1"/>
        <v>0</v>
      </c>
    </row>
    <row r="13" spans="1:7" ht="15">
      <c r="A13">
        <v>11</v>
      </c>
      <c r="B13" s="2" t="s">
        <v>66</v>
      </c>
      <c r="C13" s="2" t="s">
        <v>15</v>
      </c>
      <c r="F13">
        <f t="shared" si="0"/>
        <v>0</v>
      </c>
      <c r="G13">
        <f t="shared" si="1"/>
        <v>0</v>
      </c>
    </row>
    <row r="14" spans="1:7" ht="15">
      <c r="A14">
        <v>12</v>
      </c>
      <c r="B14" s="2" t="s">
        <v>23</v>
      </c>
      <c r="C14" s="2" t="s">
        <v>24</v>
      </c>
      <c r="D14">
        <v>1</v>
      </c>
      <c r="E14">
        <v>0.5</v>
      </c>
      <c r="F14">
        <f t="shared" si="0"/>
        <v>17.5</v>
      </c>
      <c r="G14">
        <f t="shared" si="1"/>
        <v>0.7</v>
      </c>
    </row>
    <row r="15" spans="1:7" ht="15">
      <c r="A15">
        <v>13</v>
      </c>
      <c r="B15" s="2" t="s">
        <v>26</v>
      </c>
      <c r="C15" s="2" t="s">
        <v>27</v>
      </c>
      <c r="F15">
        <f t="shared" si="0"/>
        <v>0</v>
      </c>
      <c r="G15">
        <f t="shared" si="1"/>
        <v>0</v>
      </c>
    </row>
    <row r="16" spans="1:7" ht="15">
      <c r="A16">
        <v>14</v>
      </c>
      <c r="B16" s="2" t="s">
        <v>111</v>
      </c>
      <c r="C16" s="2" t="s">
        <v>53</v>
      </c>
      <c r="D16">
        <v>0</v>
      </c>
      <c r="E16">
        <v>0.75</v>
      </c>
      <c r="F16">
        <f t="shared" si="0"/>
        <v>11.25</v>
      </c>
      <c r="G16">
        <f t="shared" si="1"/>
        <v>0.45</v>
      </c>
    </row>
    <row r="17" spans="1:7" ht="15">
      <c r="A17">
        <v>15</v>
      </c>
      <c r="B17" s="2" t="s">
        <v>29</v>
      </c>
      <c r="C17" s="2" t="s">
        <v>30</v>
      </c>
      <c r="F17">
        <f t="shared" si="0"/>
        <v>0</v>
      </c>
      <c r="G17">
        <f t="shared" si="1"/>
        <v>0</v>
      </c>
    </row>
    <row r="18" spans="1:7" ht="15">
      <c r="A18">
        <v>16</v>
      </c>
      <c r="B18" s="2" t="s">
        <v>32</v>
      </c>
      <c r="C18" s="2" t="s">
        <v>33</v>
      </c>
      <c r="F18">
        <f t="shared" si="0"/>
        <v>0</v>
      </c>
      <c r="G18">
        <f t="shared" si="1"/>
        <v>0</v>
      </c>
    </row>
    <row r="19" spans="1:7" ht="15">
      <c r="A19">
        <v>17</v>
      </c>
      <c r="B19" s="2" t="s">
        <v>35</v>
      </c>
      <c r="C19" s="2" t="s">
        <v>12</v>
      </c>
      <c r="D19">
        <v>1</v>
      </c>
      <c r="E19">
        <v>0.5</v>
      </c>
      <c r="F19">
        <f t="shared" si="0"/>
        <v>17.5</v>
      </c>
      <c r="G19">
        <f t="shared" si="1"/>
        <v>0.7</v>
      </c>
    </row>
    <row r="20" spans="1:7" ht="15">
      <c r="A20">
        <v>18</v>
      </c>
      <c r="B20" s="2" t="s">
        <v>94</v>
      </c>
      <c r="C20" s="2" t="s">
        <v>9</v>
      </c>
      <c r="D20">
        <v>0.25</v>
      </c>
      <c r="E20">
        <v>0.25</v>
      </c>
      <c r="F20">
        <f t="shared" si="0"/>
        <v>6.25</v>
      </c>
      <c r="G20">
        <f t="shared" si="1"/>
        <v>0.25</v>
      </c>
    </row>
    <row r="21" spans="1:7" ht="15">
      <c r="A21">
        <v>19</v>
      </c>
      <c r="B21" s="2" t="s">
        <v>75</v>
      </c>
      <c r="C21" s="2" t="s">
        <v>76</v>
      </c>
      <c r="F21">
        <f t="shared" si="0"/>
        <v>0</v>
      </c>
      <c r="G21">
        <f t="shared" si="1"/>
        <v>0</v>
      </c>
    </row>
    <row r="22" spans="1:7" ht="15">
      <c r="A22">
        <v>20</v>
      </c>
      <c r="B22" s="2" t="s">
        <v>91</v>
      </c>
      <c r="C22" s="2" t="s">
        <v>60</v>
      </c>
      <c r="D22">
        <v>1</v>
      </c>
      <c r="E22">
        <v>1</v>
      </c>
      <c r="F22">
        <f t="shared" si="0"/>
        <v>25</v>
      </c>
      <c r="G22">
        <f t="shared" si="1"/>
        <v>1</v>
      </c>
    </row>
    <row r="23" spans="1:7" ht="15">
      <c r="A23">
        <v>21</v>
      </c>
      <c r="B23" s="2" t="s">
        <v>37</v>
      </c>
      <c r="C23" s="2" t="s">
        <v>38</v>
      </c>
      <c r="D23">
        <v>0.25</v>
      </c>
      <c r="E23">
        <v>0.25</v>
      </c>
      <c r="F23">
        <f t="shared" si="0"/>
        <v>6.25</v>
      </c>
      <c r="G23">
        <f t="shared" si="1"/>
        <v>0.25</v>
      </c>
    </row>
    <row r="24" spans="1:7" ht="15">
      <c r="A24">
        <v>22</v>
      </c>
      <c r="B24" s="2" t="s">
        <v>73</v>
      </c>
      <c r="C24" s="2" t="s">
        <v>74</v>
      </c>
      <c r="F24">
        <f t="shared" si="0"/>
        <v>0</v>
      </c>
      <c r="G24">
        <f t="shared" si="1"/>
        <v>0</v>
      </c>
    </row>
    <row r="25" spans="1:7" ht="15">
      <c r="A25">
        <v>23</v>
      </c>
      <c r="B25" s="4" t="s">
        <v>40</v>
      </c>
      <c r="C25" s="4" t="s">
        <v>41</v>
      </c>
      <c r="D25">
        <v>1</v>
      </c>
      <c r="E25">
        <v>1</v>
      </c>
      <c r="F25">
        <f t="shared" si="0"/>
        <v>25</v>
      </c>
      <c r="G25">
        <f t="shared" si="1"/>
        <v>1</v>
      </c>
    </row>
    <row r="26" spans="1:7" ht="15">
      <c r="A26">
        <v>24</v>
      </c>
      <c r="B26" s="4" t="s">
        <v>42</v>
      </c>
      <c r="C26" s="4" t="s">
        <v>43</v>
      </c>
      <c r="D26">
        <v>1</v>
      </c>
      <c r="E26">
        <v>0.25</v>
      </c>
      <c r="F26">
        <f t="shared" si="0"/>
        <v>13.75</v>
      </c>
      <c r="G26">
        <f t="shared" si="1"/>
        <v>0.55</v>
      </c>
    </row>
    <row r="27" spans="1:7" ht="15">
      <c r="A27">
        <v>25</v>
      </c>
      <c r="B27" s="4" t="s">
        <v>71</v>
      </c>
      <c r="C27" s="4" t="s">
        <v>12</v>
      </c>
      <c r="F27">
        <f t="shared" si="0"/>
        <v>0</v>
      </c>
      <c r="G27">
        <f t="shared" si="1"/>
        <v>0</v>
      </c>
    </row>
    <row r="28" spans="1:7" ht="15">
      <c r="A28">
        <v>26</v>
      </c>
      <c r="B28" s="4" t="s">
        <v>45</v>
      </c>
      <c r="C28" s="4" t="s">
        <v>9</v>
      </c>
      <c r="F28">
        <f t="shared" si="0"/>
        <v>0</v>
      </c>
      <c r="G28">
        <f t="shared" si="1"/>
        <v>0</v>
      </c>
    </row>
    <row r="29" spans="1:7" ht="15">
      <c r="A29">
        <v>27</v>
      </c>
      <c r="B29" s="4" t="s">
        <v>92</v>
      </c>
      <c r="C29" s="4" t="s">
        <v>50</v>
      </c>
      <c r="F29">
        <f t="shared" si="0"/>
        <v>0</v>
      </c>
      <c r="G29">
        <f t="shared" si="1"/>
        <v>0</v>
      </c>
    </row>
    <row r="30" spans="1:7" ht="15">
      <c r="A30">
        <v>28</v>
      </c>
      <c r="B30" s="4" t="s">
        <v>46</v>
      </c>
      <c r="C30" s="4" t="s">
        <v>47</v>
      </c>
      <c r="F30">
        <f t="shared" si="0"/>
        <v>0</v>
      </c>
      <c r="G30">
        <f t="shared" si="1"/>
        <v>0</v>
      </c>
    </row>
    <row r="31" spans="1:7" ht="15">
      <c r="A31">
        <v>29</v>
      </c>
      <c r="B31" s="4" t="s">
        <v>49</v>
      </c>
      <c r="C31" s="4" t="s">
        <v>50</v>
      </c>
      <c r="D31">
        <v>1</v>
      </c>
      <c r="E31">
        <v>1</v>
      </c>
      <c r="F31">
        <f t="shared" si="0"/>
        <v>25</v>
      </c>
      <c r="G31">
        <f t="shared" si="1"/>
        <v>1</v>
      </c>
    </row>
    <row r="32" spans="1:7" ht="15">
      <c r="A32">
        <v>30</v>
      </c>
      <c r="B32" s="4" t="s">
        <v>52</v>
      </c>
      <c r="C32" s="4" t="s">
        <v>53</v>
      </c>
      <c r="D32">
        <v>1</v>
      </c>
      <c r="E32">
        <v>0.75</v>
      </c>
      <c r="F32">
        <f t="shared" si="0"/>
        <v>21.25</v>
      </c>
      <c r="G32">
        <f t="shared" si="1"/>
        <v>0.85</v>
      </c>
    </row>
    <row r="33" spans="1:7" ht="15">
      <c r="A33">
        <v>31</v>
      </c>
      <c r="B33" s="4" t="s">
        <v>55</v>
      </c>
      <c r="C33" s="4" t="s">
        <v>56</v>
      </c>
      <c r="F33">
        <f t="shared" si="0"/>
        <v>0</v>
      </c>
      <c r="G33">
        <f t="shared" si="1"/>
        <v>0</v>
      </c>
    </row>
    <row r="34" spans="1:7" ht="15">
      <c r="A34">
        <v>32</v>
      </c>
      <c r="B34" s="4" t="s">
        <v>57</v>
      </c>
      <c r="C34" s="4" t="s">
        <v>30</v>
      </c>
      <c r="D34">
        <v>1</v>
      </c>
      <c r="E34">
        <v>0</v>
      </c>
      <c r="F34">
        <f t="shared" si="0"/>
        <v>10</v>
      </c>
      <c r="G34">
        <f t="shared" si="1"/>
        <v>0.4</v>
      </c>
    </row>
    <row r="35" spans="1:7" ht="15">
      <c r="A35">
        <v>33</v>
      </c>
      <c r="B35" s="4" t="s">
        <v>59</v>
      </c>
      <c r="C35" s="4" t="s">
        <v>60</v>
      </c>
      <c r="D35">
        <v>1</v>
      </c>
      <c r="E35">
        <v>1</v>
      </c>
      <c r="F35">
        <f t="shared" si="0"/>
        <v>25</v>
      </c>
      <c r="G35">
        <f t="shared" si="1"/>
        <v>1</v>
      </c>
    </row>
    <row r="36" spans="1:7" ht="15">
      <c r="A36">
        <v>34</v>
      </c>
      <c r="B36" s="4" t="s">
        <v>80</v>
      </c>
      <c r="C36" s="4" t="s">
        <v>81</v>
      </c>
      <c r="F36">
        <f t="shared" si="0"/>
        <v>0</v>
      </c>
      <c r="G36">
        <f t="shared" si="1"/>
        <v>0</v>
      </c>
    </row>
    <row r="37" spans="1:7" ht="15">
      <c r="A37">
        <v>35</v>
      </c>
      <c r="B37" s="4" t="s">
        <v>62</v>
      </c>
      <c r="C37" s="4" t="s">
        <v>63</v>
      </c>
      <c r="F37">
        <f t="shared" si="0"/>
        <v>0</v>
      </c>
      <c r="G37">
        <f t="shared" si="1"/>
        <v>0</v>
      </c>
    </row>
    <row r="38" spans="1:7" ht="15">
      <c r="A38">
        <v>36</v>
      </c>
      <c r="B38" s="4" t="s">
        <v>95</v>
      </c>
      <c r="C38" s="4" t="s">
        <v>97</v>
      </c>
      <c r="F38">
        <f t="shared" si="0"/>
        <v>0</v>
      </c>
      <c r="G38">
        <f t="shared" si="1"/>
        <v>0</v>
      </c>
    </row>
    <row r="39" spans="1:7" ht="15">
      <c r="A39">
        <v>37</v>
      </c>
      <c r="B39" s="4" t="s">
        <v>78</v>
      </c>
      <c r="C39" s="4" t="s">
        <v>63</v>
      </c>
      <c r="D39">
        <v>1</v>
      </c>
      <c r="E39">
        <v>1</v>
      </c>
      <c r="F39">
        <f t="shared" si="0"/>
        <v>25</v>
      </c>
      <c r="G39">
        <f t="shared" si="1"/>
        <v>1</v>
      </c>
    </row>
    <row r="40" spans="1:7" ht="15">
      <c r="A40">
        <v>38</v>
      </c>
      <c r="B40" s="4" t="s">
        <v>85</v>
      </c>
      <c r="C40" s="4" t="s">
        <v>86</v>
      </c>
      <c r="F40">
        <f t="shared" si="0"/>
        <v>0</v>
      </c>
      <c r="G40">
        <f t="shared" si="1"/>
        <v>0</v>
      </c>
    </row>
    <row r="41" spans="1:7" ht="15">
      <c r="A41">
        <v>39</v>
      </c>
      <c r="B41" s="4" t="s">
        <v>68</v>
      </c>
      <c r="C41" s="4" t="s">
        <v>69</v>
      </c>
      <c r="D41">
        <v>0.25</v>
      </c>
      <c r="E41">
        <v>0.25</v>
      </c>
      <c r="F41">
        <f t="shared" si="0"/>
        <v>6.25</v>
      </c>
      <c r="G41">
        <f>F41/$F$1</f>
        <v>0.25</v>
      </c>
    </row>
    <row r="42" spans="1:7" ht="15">
      <c r="A42">
        <v>40</v>
      </c>
      <c r="B42" s="4" t="s">
        <v>119</v>
      </c>
      <c r="C42" s="4" t="s">
        <v>120</v>
      </c>
      <c r="F42">
        <f t="shared" si="0"/>
        <v>0</v>
      </c>
      <c r="G42">
        <f>F42/$F$1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olus</dc:creator>
  <cp:keywords/>
  <dc:description/>
  <cp:lastModifiedBy>Виталий</cp:lastModifiedBy>
  <dcterms:created xsi:type="dcterms:W3CDTF">2011-10-04T17:59:59Z</dcterms:created>
  <dcterms:modified xsi:type="dcterms:W3CDTF">2011-12-19T20:13:43Z</dcterms:modified>
  <cp:category/>
  <cp:version/>
  <cp:contentType/>
  <cp:contentStatus/>
</cp:coreProperties>
</file>